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dgu-fs-01\Katastar\IZLAGANJA\POVJERENSTVA ZA IZLAGANJE\od 2012\SPLIT\Bol\1_ZAVRŠNA IZVJEŠĆA\Godišnje izvješće 2024\"/>
    </mc:Choice>
  </mc:AlternateContent>
  <bookViews>
    <workbookView xWindow="0" yWindow="0" windowWidth="28800" windowHeight="13800"/>
  </bookViews>
  <sheets>
    <sheet name="Pašman" sheetId="3" r:id="rId1"/>
    <sheet name="Sheet1" sheetId="2" r:id="rId2"/>
  </sheets>
  <definedNames>
    <definedName name="_xlnm.Print_Area" localSheetId="0">Pašman!$A$1:$W$27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3" l="1"/>
  <c r="Q17" i="3"/>
  <c r="P25" i="3" l="1"/>
  <c r="O25" i="3"/>
  <c r="N25" i="3"/>
  <c r="M25" i="3"/>
  <c r="L25" i="3"/>
  <c r="K25" i="3"/>
  <c r="J25" i="3"/>
  <c r="I25" i="3"/>
  <c r="H25" i="3"/>
  <c r="G25" i="3"/>
  <c r="F25" i="3"/>
  <c r="E25" i="3"/>
  <c r="Q24" i="3"/>
  <c r="U23" i="3"/>
  <c r="Q23" i="3"/>
  <c r="Q25" i="3" s="1"/>
  <c r="P19" i="3"/>
  <c r="O19" i="3"/>
  <c r="N19" i="3"/>
  <c r="M19" i="3"/>
  <c r="L19" i="3"/>
  <c r="K19" i="3"/>
  <c r="J19" i="3"/>
  <c r="I19" i="3"/>
  <c r="H19" i="3"/>
  <c r="G19" i="3"/>
  <c r="F19" i="3"/>
  <c r="E19" i="3"/>
  <c r="U17" i="3"/>
  <c r="P13" i="3"/>
  <c r="O13" i="3"/>
  <c r="N13" i="3"/>
  <c r="M13" i="3"/>
  <c r="L13" i="3"/>
  <c r="K13" i="3"/>
  <c r="J13" i="3"/>
  <c r="I13" i="3"/>
  <c r="H13" i="3"/>
  <c r="G13" i="3"/>
  <c r="F13" i="3"/>
  <c r="E13" i="3"/>
  <c r="V12" i="3"/>
  <c r="V13" i="3" s="1"/>
  <c r="Q12" i="3"/>
  <c r="Q13" i="3" s="1"/>
  <c r="V17" i="3" l="1"/>
  <c r="V23" i="3" s="1"/>
  <c r="R23" i="3"/>
  <c r="R25" i="3" s="1"/>
  <c r="Q19" i="3"/>
  <c r="R17" i="3"/>
  <c r="R19" i="3" s="1"/>
  <c r="R12" i="3"/>
  <c r="R13" i="3" s="1"/>
  <c r="U5" i="3" l="1"/>
  <c r="V5" i="3" l="1"/>
  <c r="P7" i="3" l="1"/>
  <c r="O7" i="3"/>
  <c r="N7" i="3"/>
  <c r="M7" i="3"/>
  <c r="L7" i="3"/>
  <c r="K7" i="3"/>
  <c r="J7" i="3"/>
  <c r="I7" i="3"/>
  <c r="H7" i="3"/>
  <c r="G7" i="3"/>
  <c r="F7" i="3"/>
  <c r="E7" i="3"/>
  <c r="Q6" i="3"/>
  <c r="Q5" i="3"/>
  <c r="R5" i="3" l="1"/>
  <c r="Q7" i="3"/>
  <c r="R7" i="3" l="1"/>
</calcChain>
</file>

<file path=xl/sharedStrings.xml><?xml version="1.0" encoding="utf-8"?>
<sst xmlns="http://schemas.openxmlformats.org/spreadsheetml/2006/main" count="111" uniqueCount="80">
  <si>
    <t>JLS</t>
  </si>
  <si>
    <t>Rbr.</t>
  </si>
  <si>
    <t>Ime i prezime službenika:</t>
  </si>
  <si>
    <t>UKUPNO dana</t>
  </si>
  <si>
    <t>1/2022.</t>
  </si>
  <si>
    <t>2/2022.</t>
  </si>
  <si>
    <t>3/2022.</t>
  </si>
  <si>
    <t>4/2022.</t>
  </si>
  <si>
    <t>5/2022.</t>
  </si>
  <si>
    <t>6/2022.</t>
  </si>
  <si>
    <t>7/2022.</t>
  </si>
  <si>
    <t>8/2022.</t>
  </si>
  <si>
    <t>9/2022.</t>
  </si>
  <si>
    <t>10/2022.</t>
  </si>
  <si>
    <t>11/2022.</t>
  </si>
  <si>
    <t>12/2022.</t>
  </si>
  <si>
    <t>SREDSTVA NA RASPOLAGANJU (razlika uplaćenog i isplaćenog)</t>
  </si>
  <si>
    <t>OSIGURANI BRUTO IZNOS za 2022.</t>
  </si>
  <si>
    <t>bruto naknada po članu u 2022.</t>
  </si>
  <si>
    <t>ukupno isplaćena bruto naknada po povjerenstvu u 2022.</t>
  </si>
  <si>
    <t>UKUPAN BROJ RADNIH DANA_službenik 2022.</t>
  </si>
  <si>
    <t>UKUPAN BROJ RADNIH DANA _ povjerenstvo 2022.</t>
  </si>
  <si>
    <t>2022</t>
  </si>
  <si>
    <t>OSIGURANI BRUTO IZNOS za 2024.</t>
  </si>
  <si>
    <t>1/2024.</t>
  </si>
  <si>
    <t>2/2024.</t>
  </si>
  <si>
    <t>3/2024.</t>
  </si>
  <si>
    <t>4/2024.</t>
  </si>
  <si>
    <t>5/2024.</t>
  </si>
  <si>
    <t>6/2024.</t>
  </si>
  <si>
    <t>7/2024.</t>
  </si>
  <si>
    <t>8/2024.</t>
  </si>
  <si>
    <t>9/2024.</t>
  </si>
  <si>
    <t>10/2024.</t>
  </si>
  <si>
    <t>11/2024.</t>
  </si>
  <si>
    <t>12/2024.</t>
  </si>
  <si>
    <t>UKUPAN BROJ RADNIH DANA _ povjerenstvo 2024.</t>
  </si>
  <si>
    <t>bruto naknada po članu u 2024.</t>
  </si>
  <si>
    <t>ukupno isplaćena bruto naknada po povjerenstvu u 2024.</t>
  </si>
  <si>
    <t>2024</t>
  </si>
  <si>
    <t>2021</t>
  </si>
  <si>
    <t>1/2021.</t>
  </si>
  <si>
    <t>2/2021.</t>
  </si>
  <si>
    <t>3/2021.</t>
  </si>
  <si>
    <t>4/2021.</t>
  </si>
  <si>
    <t>5/2021.</t>
  </si>
  <si>
    <t>6/2021.</t>
  </si>
  <si>
    <t>7/2021.</t>
  </si>
  <si>
    <t>8/2021.</t>
  </si>
  <si>
    <t>9/2021.</t>
  </si>
  <si>
    <t>10/2021.</t>
  </si>
  <si>
    <t>11/2021.</t>
  </si>
  <si>
    <t>12/2021.</t>
  </si>
  <si>
    <t>UKUPAN BROJ RADNIH DANA _ povjerenstvo 2021.</t>
  </si>
  <si>
    <t>OSIGURANI BRUTO IZNOS za 2021.</t>
  </si>
  <si>
    <t>bruto naknada po članu u 2021.</t>
  </si>
  <si>
    <t>ukupno isplaćena bruto naknada po povjerenstvu u 2021.</t>
  </si>
  <si>
    <t>K.O.</t>
  </si>
  <si>
    <t>2023</t>
  </si>
  <si>
    <t>1/2023.</t>
  </si>
  <si>
    <t>2/2023.</t>
  </si>
  <si>
    <t>3/2023.</t>
  </si>
  <si>
    <t>4/2023.</t>
  </si>
  <si>
    <t>5/2023.</t>
  </si>
  <si>
    <t>6/2023.</t>
  </si>
  <si>
    <t>7/2023.</t>
  </si>
  <si>
    <t>8/2023.</t>
  </si>
  <si>
    <t>9/2023.</t>
  </si>
  <si>
    <t>10/2023.</t>
  </si>
  <si>
    <t>11/2023.</t>
  </si>
  <si>
    <t>12/2023.</t>
  </si>
  <si>
    <t>UKUPAN BROJ RADNIH DANA _ povjerenstvo 2023.</t>
  </si>
  <si>
    <t>OSIGURANI BRUTO IZNOS za 2023.</t>
  </si>
  <si>
    <t>bruto naknada po članu u 2023.</t>
  </si>
  <si>
    <t>ukupno isplaćena bruto naknada po povjerenstvu u 2023.</t>
  </si>
  <si>
    <t>Bol</t>
  </si>
  <si>
    <t>Ivan Franulić</t>
  </si>
  <si>
    <t>Ivan Eterović</t>
  </si>
  <si>
    <t>Bruna Klarić Svoinac</t>
  </si>
  <si>
    <t>Maja Ančić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</si>
</sst>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EUR]"/>
    <numFmt numFmtId="165" formatCode="#,##0.00\ &quot;kn&quot;"/>
    <numFmt numFmtId="166" formatCode="[$EUR]\ #,##0.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Garamond"/>
      <family val="1"/>
    </font>
    <font>
      <sz val="11"/>
      <name val="Garamond"/>
      <family val="1"/>
    </font>
    <font>
      <b/>
      <sz val="11"/>
      <color theme="0" tint="-0.34998626667073579"/>
      <name val="Garamond"/>
      <family val="1"/>
    </font>
    <font>
      <sz val="11"/>
      <color theme="1"/>
      <name val="Calibri"/>
      <family val="2"/>
      <scheme val="minor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92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vertical="center" wrapText="1"/>
    </xf>
    <xf numFmtId="0" fontId="3" fillId="0" borderId="7" xfId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4" fontId="3" fillId="2" borderId="12" xfId="3" applyNumberFormat="1" applyFont="1" applyFill="1" applyBorder="1" applyAlignment="1">
      <alignment horizontal="right" vertical="center"/>
    </xf>
    <xf numFmtId="4" fontId="3" fillId="2" borderId="8" xfId="3" applyNumberFormat="1" applyFont="1" applyFill="1" applyBorder="1" applyAlignment="1">
      <alignment horizontal="right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0" fillId="0" borderId="29" xfId="0" applyBorder="1"/>
    <xf numFmtId="49" fontId="2" fillId="5" borderId="3" xfId="2" applyNumberFormat="1" applyFont="1" applyFill="1" applyBorder="1" applyAlignment="1">
      <alignment horizontal="center" vertical="center" textRotation="90" wrapText="1"/>
    </xf>
    <xf numFmtId="0" fontId="0" fillId="0" borderId="0" xfId="0" applyFill="1" applyBorder="1"/>
    <xf numFmtId="4" fontId="7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0" fontId="3" fillId="2" borderId="6" xfId="1" applyFont="1" applyFill="1" applyBorder="1" applyAlignment="1">
      <alignment horizontal="center" vertical="center" wrapText="1"/>
    </xf>
    <xf numFmtId="164" fontId="2" fillId="2" borderId="11" xfId="3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4" fontId="6" fillId="0" borderId="0" xfId="0" applyNumberFormat="1" applyFont="1" applyFill="1" applyBorder="1" applyAlignment="1">
      <alignment vertical="center"/>
    </xf>
    <xf numFmtId="10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1" fontId="8" fillId="0" borderId="0" xfId="0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 vertical="center"/>
    </xf>
    <xf numFmtId="165" fontId="2" fillId="2" borderId="18" xfId="3" applyNumberFormat="1" applyFont="1" applyFill="1" applyBorder="1" applyAlignment="1">
      <alignment horizontal="left" vertical="center" indent="2"/>
    </xf>
    <xf numFmtId="0" fontId="6" fillId="0" borderId="12" xfId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165" fontId="0" fillId="0" borderId="29" xfId="0" applyNumberFormat="1" applyBorder="1"/>
    <xf numFmtId="164" fontId="0" fillId="0" borderId="29" xfId="0" applyNumberFormat="1" applyBorder="1"/>
    <xf numFmtId="0" fontId="2" fillId="3" borderId="9" xfId="1" applyFont="1" applyFill="1" applyBorder="1" applyAlignment="1">
      <alignment horizontal="right" vertical="center" wrapText="1"/>
    </xf>
    <xf numFmtId="0" fontId="2" fillId="3" borderId="30" xfId="1" applyFont="1" applyFill="1" applyBorder="1" applyAlignment="1">
      <alignment horizontal="right" vertical="center" wrapText="1"/>
    </xf>
    <xf numFmtId="0" fontId="2" fillId="3" borderId="10" xfId="1" applyFont="1" applyFill="1" applyBorder="1" applyAlignment="1">
      <alignment horizontal="right" vertical="center" wrapText="1"/>
    </xf>
    <xf numFmtId="0" fontId="2" fillId="5" borderId="23" xfId="3" applyFont="1" applyFill="1" applyBorder="1" applyAlignment="1">
      <alignment horizontal="center" vertical="center" textRotation="90" wrapText="1"/>
    </xf>
    <xf numFmtId="0" fontId="2" fillId="5" borderId="17" xfId="3" applyFont="1" applyFill="1" applyBorder="1" applyAlignment="1">
      <alignment horizontal="center" vertical="center" textRotation="90" wrapText="1"/>
    </xf>
    <xf numFmtId="0" fontId="2" fillId="5" borderId="26" xfId="3" applyFont="1" applyFill="1" applyBorder="1" applyAlignment="1">
      <alignment horizontal="center" vertical="center" textRotation="90" wrapText="1"/>
    </xf>
    <xf numFmtId="0" fontId="2" fillId="5" borderId="27" xfId="3" applyFont="1" applyFill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164" fontId="2" fillId="0" borderId="11" xfId="3" applyNumberFormat="1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164" fontId="2" fillId="2" borderId="11" xfId="3" applyNumberFormat="1" applyFont="1" applyFill="1" applyBorder="1" applyAlignment="1">
      <alignment horizontal="center" vertical="center"/>
    </xf>
    <xf numFmtId="164" fontId="2" fillId="2" borderId="6" xfId="3" applyNumberFormat="1" applyFont="1" applyFill="1" applyBorder="1" applyAlignment="1">
      <alignment horizontal="center" vertical="center"/>
    </xf>
    <xf numFmtId="164" fontId="2" fillId="2" borderId="18" xfId="3" applyNumberFormat="1" applyFont="1" applyFill="1" applyBorder="1" applyAlignment="1">
      <alignment horizontal="left" vertical="center" indent="2"/>
    </xf>
    <xf numFmtId="164" fontId="2" fillId="2" borderId="28" xfId="3" applyNumberFormat="1" applyFont="1" applyFill="1" applyBorder="1" applyAlignment="1">
      <alignment horizontal="left" vertical="center" indent="2"/>
    </xf>
    <xf numFmtId="49" fontId="2" fillId="5" borderId="16" xfId="2" applyNumberFormat="1" applyFont="1" applyFill="1" applyBorder="1" applyAlignment="1">
      <alignment horizontal="center" vertical="center" wrapText="1"/>
    </xf>
    <xf numFmtId="49" fontId="2" fillId="5" borderId="21" xfId="2" applyNumberFormat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2" fillId="5" borderId="22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4" fontId="2" fillId="5" borderId="23" xfId="3" applyNumberFormat="1" applyFont="1" applyFill="1" applyBorder="1" applyAlignment="1">
      <alignment horizontal="center" vertical="center" textRotation="90" wrapText="1"/>
    </xf>
    <xf numFmtId="4" fontId="2" fillId="5" borderId="17" xfId="3" applyNumberFormat="1" applyFont="1" applyFill="1" applyBorder="1" applyAlignment="1">
      <alignment horizontal="center" vertical="center" textRotation="90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165" fontId="2" fillId="0" borderId="11" xfId="3" applyNumberFormat="1" applyFont="1" applyBorder="1" applyAlignment="1">
      <alignment horizontal="center" vertical="center"/>
    </xf>
    <xf numFmtId="165" fontId="2" fillId="0" borderId="6" xfId="3" applyNumberFormat="1" applyFont="1" applyBorder="1" applyAlignment="1">
      <alignment horizontal="center" vertical="center"/>
    </xf>
    <xf numFmtId="165" fontId="2" fillId="2" borderId="11" xfId="3" applyNumberFormat="1" applyFont="1" applyFill="1" applyBorder="1" applyAlignment="1">
      <alignment horizontal="center" vertical="center"/>
    </xf>
    <xf numFmtId="165" fontId="2" fillId="2" borderId="6" xfId="3" applyNumberFormat="1" applyFont="1" applyFill="1" applyBorder="1" applyAlignment="1">
      <alignment horizontal="center" vertical="center"/>
    </xf>
    <xf numFmtId="165" fontId="2" fillId="2" borderId="18" xfId="3" applyNumberFormat="1" applyFont="1" applyFill="1" applyBorder="1" applyAlignment="1">
      <alignment horizontal="left" vertical="center" indent="2"/>
    </xf>
    <xf numFmtId="165" fontId="2" fillId="2" borderId="28" xfId="3" applyNumberFormat="1" applyFont="1" applyFill="1" applyBorder="1" applyAlignment="1">
      <alignment horizontal="left" vertical="center" indent="2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6" fontId="9" fillId="0" borderId="29" xfId="0" applyNumberFormat="1" applyFont="1" applyBorder="1"/>
    <xf numFmtId="166" fontId="2" fillId="0" borderId="11" xfId="3" applyNumberFormat="1" applyFont="1" applyBorder="1" applyAlignment="1">
      <alignment horizontal="center" vertical="center"/>
    </xf>
    <xf numFmtId="166" fontId="2" fillId="0" borderId="2" xfId="3" applyNumberFormat="1" applyFont="1" applyBorder="1" applyAlignment="1">
      <alignment horizontal="center" vertical="center"/>
    </xf>
    <xf numFmtId="166" fontId="2" fillId="2" borderId="11" xfId="3" applyNumberFormat="1" applyFont="1" applyFill="1" applyBorder="1" applyAlignment="1">
      <alignment horizontal="center" vertical="center"/>
    </xf>
    <xf numFmtId="166" fontId="2" fillId="2" borderId="2" xfId="3" applyNumberFormat="1" applyFont="1" applyFill="1" applyBorder="1" applyAlignment="1">
      <alignment horizontal="center" vertical="center"/>
    </xf>
    <xf numFmtId="166" fontId="2" fillId="2" borderId="18" xfId="3" applyNumberFormat="1" applyFont="1" applyFill="1" applyBorder="1" applyAlignment="1">
      <alignment horizontal="left" vertical="center" indent="2"/>
    </xf>
    <xf numFmtId="166" fontId="2" fillId="2" borderId="31" xfId="3" applyNumberFormat="1" applyFont="1" applyFill="1" applyBorder="1" applyAlignment="1">
      <alignment horizontal="left" vertical="center" indent="2"/>
    </xf>
    <xf numFmtId="0" fontId="10" fillId="0" borderId="0" xfId="0" applyFont="1" applyFill="1"/>
  </cellXfs>
  <cellStyles count="4">
    <cellStyle name="Normal" xfId="0" builtinId="0"/>
    <cellStyle name="Normal 2" xfId="1"/>
    <cellStyle name="Normal 3" xfId="3"/>
    <cellStyle name="Normal_Sheet1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U28"/>
  <sheetViews>
    <sheetView tabSelected="1" topLeftCell="A13" workbookViewId="0">
      <selection activeCell="AE42" sqref="AE42"/>
    </sheetView>
  </sheetViews>
  <sheetFormatPr defaultRowHeight="15" x14ac:dyDescent="0.25"/>
  <cols>
    <col min="1" max="1" width="4.85546875" bestFit="1" customWidth="1"/>
    <col min="2" max="2" width="5.7109375" customWidth="1"/>
    <col min="3" max="3" width="7.28515625" bestFit="1" customWidth="1"/>
    <col min="4" max="4" width="18.140625" customWidth="1"/>
    <col min="5" max="16" width="3.7109375" bestFit="1" customWidth="1"/>
    <col min="18" max="18" width="11.7109375" bestFit="1" customWidth="1"/>
    <col min="19" max="19" width="15.140625" customWidth="1"/>
    <col min="20" max="20" width="12.85546875" customWidth="1"/>
    <col min="21" max="21" width="14" style="8" customWidth="1"/>
    <col min="22" max="22" width="17.28515625" customWidth="1"/>
  </cols>
  <sheetData>
    <row r="2" spans="1:47" ht="15.75" thickBot="1" x14ac:dyDescent="0.3"/>
    <row r="3" spans="1:47" ht="15.75" customHeight="1" thickTop="1" x14ac:dyDescent="0.25">
      <c r="A3" s="70" t="s">
        <v>1</v>
      </c>
      <c r="B3" s="72" t="s">
        <v>57</v>
      </c>
      <c r="C3" s="72" t="s">
        <v>0</v>
      </c>
      <c r="D3" s="72" t="s">
        <v>2</v>
      </c>
      <c r="E3" s="62" t="s">
        <v>40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  <c r="Q3" s="64" t="s">
        <v>20</v>
      </c>
      <c r="R3" s="66" t="s">
        <v>53</v>
      </c>
      <c r="S3" s="68" t="s">
        <v>54</v>
      </c>
      <c r="T3" s="48" t="s">
        <v>55</v>
      </c>
      <c r="U3" s="48" t="s">
        <v>56</v>
      </c>
      <c r="V3" s="50" t="s">
        <v>16</v>
      </c>
    </row>
    <row r="4" spans="1:47" ht="98.25" customHeight="1" thickBot="1" x14ac:dyDescent="0.3">
      <c r="A4" s="71"/>
      <c r="B4" s="73"/>
      <c r="C4" s="73"/>
      <c r="D4" s="73"/>
      <c r="E4" s="21" t="s">
        <v>41</v>
      </c>
      <c r="F4" s="21" t="s">
        <v>42</v>
      </c>
      <c r="G4" s="21" t="s">
        <v>43</v>
      </c>
      <c r="H4" s="21" t="s">
        <v>44</v>
      </c>
      <c r="I4" s="21" t="s">
        <v>45</v>
      </c>
      <c r="J4" s="21" t="s">
        <v>46</v>
      </c>
      <c r="K4" s="21" t="s">
        <v>47</v>
      </c>
      <c r="L4" s="21" t="s">
        <v>48</v>
      </c>
      <c r="M4" s="21" t="s">
        <v>49</v>
      </c>
      <c r="N4" s="21" t="s">
        <v>50</v>
      </c>
      <c r="O4" s="21" t="s">
        <v>51</v>
      </c>
      <c r="P4" s="21" t="s">
        <v>52</v>
      </c>
      <c r="Q4" s="65"/>
      <c r="R4" s="67"/>
      <c r="S4" s="69"/>
      <c r="T4" s="49"/>
      <c r="U4" s="49"/>
      <c r="V4" s="51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</row>
    <row r="5" spans="1:47" ht="30" customHeight="1" x14ac:dyDescent="0.25">
      <c r="A5" s="2">
        <v>1</v>
      </c>
      <c r="B5" s="54" t="s">
        <v>75</v>
      </c>
      <c r="C5" s="54" t="s">
        <v>75</v>
      </c>
      <c r="D5" s="3" t="s">
        <v>76</v>
      </c>
      <c r="E5" s="14"/>
      <c r="F5" s="15"/>
      <c r="G5" s="15">
        <v>14</v>
      </c>
      <c r="H5" s="15">
        <v>21</v>
      </c>
      <c r="I5" s="15">
        <v>21</v>
      </c>
      <c r="J5" s="15">
        <v>20</v>
      </c>
      <c r="K5" s="15">
        <v>22</v>
      </c>
      <c r="L5" s="15">
        <v>0</v>
      </c>
      <c r="M5" s="15">
        <v>0</v>
      </c>
      <c r="N5" s="16">
        <v>0</v>
      </c>
      <c r="O5" s="16">
        <v>0</v>
      </c>
      <c r="P5" s="16">
        <v>0</v>
      </c>
      <c r="Q5" s="1">
        <f>SUM(E5:P5)</f>
        <v>98</v>
      </c>
      <c r="R5" s="55">
        <f>SUM(Q5:Q6)</f>
        <v>185</v>
      </c>
      <c r="S5" s="74">
        <v>56320</v>
      </c>
      <c r="T5" s="10">
        <v>15007.119999999999</v>
      </c>
      <c r="U5" s="76">
        <f>T5+T6</f>
        <v>28161.14</v>
      </c>
      <c r="V5" s="78">
        <f>S5-U5</f>
        <v>28158.86</v>
      </c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</row>
    <row r="6" spans="1:47" ht="15.75" thickBot="1" x14ac:dyDescent="0.3">
      <c r="A6" s="4">
        <v>2</v>
      </c>
      <c r="B6" s="54"/>
      <c r="C6" s="54"/>
      <c r="D6" s="5" t="s">
        <v>77</v>
      </c>
      <c r="E6" s="17"/>
      <c r="F6" s="18"/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21</v>
      </c>
      <c r="M6" s="18">
        <v>22</v>
      </c>
      <c r="N6" s="19">
        <v>21</v>
      </c>
      <c r="O6" s="19">
        <v>0</v>
      </c>
      <c r="P6" s="19">
        <v>23</v>
      </c>
      <c r="Q6" s="1">
        <f t="shared" ref="Q6" si="0">SUM(E6:P6)</f>
        <v>87</v>
      </c>
      <c r="R6" s="55"/>
      <c r="S6" s="75"/>
      <c r="T6" s="11">
        <v>13154.02</v>
      </c>
      <c r="U6" s="77"/>
      <c r="V6" s="79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15.75" thickBot="1" x14ac:dyDescent="0.3">
      <c r="A7" s="45" t="s">
        <v>3</v>
      </c>
      <c r="B7" s="46"/>
      <c r="C7" s="47"/>
      <c r="D7" s="47"/>
      <c r="E7" s="6">
        <f t="shared" ref="E7:R7" si="1">SUM(E5:E6)</f>
        <v>0</v>
      </c>
      <c r="F7" s="6">
        <f t="shared" si="1"/>
        <v>0</v>
      </c>
      <c r="G7" s="6">
        <f t="shared" si="1"/>
        <v>14</v>
      </c>
      <c r="H7" s="6">
        <f t="shared" si="1"/>
        <v>21</v>
      </c>
      <c r="I7" s="6">
        <f t="shared" si="1"/>
        <v>21</v>
      </c>
      <c r="J7" s="6">
        <f t="shared" si="1"/>
        <v>20</v>
      </c>
      <c r="K7" s="6">
        <f t="shared" si="1"/>
        <v>22</v>
      </c>
      <c r="L7" s="6">
        <f t="shared" si="1"/>
        <v>21</v>
      </c>
      <c r="M7" s="6">
        <f t="shared" si="1"/>
        <v>22</v>
      </c>
      <c r="N7" s="6">
        <f t="shared" si="1"/>
        <v>21</v>
      </c>
      <c r="O7" s="6">
        <f t="shared" si="1"/>
        <v>0</v>
      </c>
      <c r="P7" s="6">
        <f t="shared" si="1"/>
        <v>23</v>
      </c>
      <c r="Q7" s="6">
        <f t="shared" si="1"/>
        <v>185</v>
      </c>
      <c r="R7" s="9">
        <f t="shared" si="1"/>
        <v>185</v>
      </c>
      <c r="S7" s="12"/>
      <c r="T7" s="12"/>
      <c r="U7" s="13"/>
      <c r="V7" s="20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</row>
    <row r="8" spans="1:47" ht="15.75" thickTop="1" x14ac:dyDescent="0.25">
      <c r="R8" s="7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</row>
    <row r="9" spans="1:47" ht="15.75" thickBot="1" x14ac:dyDescent="0.3">
      <c r="R9" s="7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1:47" ht="15.75" thickTop="1" x14ac:dyDescent="0.25">
      <c r="A10" s="70" t="s">
        <v>1</v>
      </c>
      <c r="B10" s="72" t="s">
        <v>57</v>
      </c>
      <c r="C10" s="72" t="s">
        <v>0</v>
      </c>
      <c r="D10" s="72" t="s">
        <v>2</v>
      </c>
      <c r="E10" s="62" t="s">
        <v>22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  <c r="Q10" s="64" t="s">
        <v>20</v>
      </c>
      <c r="R10" s="66" t="s">
        <v>21</v>
      </c>
      <c r="S10" s="68" t="s">
        <v>17</v>
      </c>
      <c r="T10" s="48" t="s">
        <v>18</v>
      </c>
      <c r="U10" s="48" t="s">
        <v>19</v>
      </c>
      <c r="V10" s="50" t="s">
        <v>16</v>
      </c>
      <c r="AA10" s="22"/>
      <c r="AB10" s="36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1:47" ht="98.25" customHeight="1" thickBot="1" x14ac:dyDescent="0.3">
      <c r="A11" s="71"/>
      <c r="B11" s="73"/>
      <c r="C11" s="73"/>
      <c r="D11" s="73"/>
      <c r="E11" s="21" t="s">
        <v>4</v>
      </c>
      <c r="F11" s="21" t="s">
        <v>5</v>
      </c>
      <c r="G11" s="21" t="s">
        <v>6</v>
      </c>
      <c r="H11" s="21" t="s">
        <v>7</v>
      </c>
      <c r="I11" s="21" t="s">
        <v>8</v>
      </c>
      <c r="J11" s="21" t="s">
        <v>9</v>
      </c>
      <c r="K11" s="21" t="s">
        <v>10</v>
      </c>
      <c r="L11" s="21" t="s">
        <v>11</v>
      </c>
      <c r="M11" s="21" t="s">
        <v>12</v>
      </c>
      <c r="N11" s="21" t="s">
        <v>13</v>
      </c>
      <c r="O11" s="21" t="s">
        <v>14</v>
      </c>
      <c r="P11" s="21" t="s">
        <v>15</v>
      </c>
      <c r="Q11" s="65"/>
      <c r="R11" s="67"/>
      <c r="S11" s="69"/>
      <c r="T11" s="49"/>
      <c r="U11" s="49"/>
      <c r="V11" s="51"/>
      <c r="AA11" s="22"/>
      <c r="AB11" s="34"/>
      <c r="AC11" s="22"/>
      <c r="AD11" s="22"/>
      <c r="AE11" s="22"/>
      <c r="AF11" s="22"/>
      <c r="AG11" s="22"/>
      <c r="AH11" s="23"/>
      <c r="AI11" s="23"/>
      <c r="AJ11" s="23"/>
      <c r="AK11" s="23"/>
      <c r="AL11" s="23"/>
      <c r="AM11" s="23"/>
      <c r="AN11" s="23"/>
      <c r="AO11" s="23"/>
      <c r="AP11" s="24"/>
      <c r="AQ11" s="23"/>
      <c r="AR11" s="23"/>
      <c r="AS11" s="23"/>
      <c r="AT11" s="23"/>
      <c r="AU11" s="25"/>
    </row>
    <row r="12" spans="1:47" ht="15" customHeight="1" thickBot="1" x14ac:dyDescent="0.3">
      <c r="A12" s="2">
        <v>1</v>
      </c>
      <c r="B12" s="27" t="s">
        <v>75</v>
      </c>
      <c r="C12" s="27" t="s">
        <v>75</v>
      </c>
      <c r="D12" s="3" t="s">
        <v>77</v>
      </c>
      <c r="E12" s="14">
        <v>20</v>
      </c>
      <c r="F12" s="15">
        <v>20</v>
      </c>
      <c r="G12" s="15">
        <v>20</v>
      </c>
      <c r="H12" s="15">
        <v>13</v>
      </c>
      <c r="I12" s="15">
        <v>20</v>
      </c>
      <c r="J12" s="15">
        <v>17</v>
      </c>
      <c r="K12" s="15">
        <v>20</v>
      </c>
      <c r="L12" s="15">
        <v>3</v>
      </c>
      <c r="M12" s="15">
        <v>21</v>
      </c>
      <c r="N12" s="16">
        <v>19</v>
      </c>
      <c r="O12" s="16">
        <v>20</v>
      </c>
      <c r="P12" s="16">
        <v>16</v>
      </c>
      <c r="Q12" s="1">
        <f>SUM(E12:P12)</f>
        <v>209</v>
      </c>
      <c r="R12" s="29">
        <f>SUM(Q12:Q12)</f>
        <v>209</v>
      </c>
      <c r="S12" s="37">
        <v>34000</v>
      </c>
      <c r="T12" s="10">
        <v>31599.47</v>
      </c>
      <c r="U12" s="28">
        <v>31599.47</v>
      </c>
      <c r="V12" s="38">
        <f>S12-U12</f>
        <v>2400.5299999999988</v>
      </c>
      <c r="Y12" s="31"/>
      <c r="Z12" s="22"/>
      <c r="AA12" s="22"/>
      <c r="AB12" s="35"/>
      <c r="AC12" s="35"/>
      <c r="AD12" s="35"/>
      <c r="AE12" s="35"/>
      <c r="AF12" s="35"/>
      <c r="AG12" s="22"/>
      <c r="AH12" s="23"/>
      <c r="AI12" s="23"/>
      <c r="AJ12" s="24"/>
      <c r="AK12" s="23"/>
      <c r="AL12" s="23"/>
      <c r="AM12" s="24"/>
      <c r="AN12" s="23"/>
      <c r="AO12" s="23"/>
      <c r="AP12" s="23"/>
      <c r="AQ12" s="23"/>
      <c r="AR12" s="24"/>
      <c r="AS12" s="23"/>
      <c r="AT12" s="23"/>
      <c r="AU12" s="25"/>
    </row>
    <row r="13" spans="1:47" ht="15" customHeight="1" thickBot="1" x14ac:dyDescent="0.3">
      <c r="A13" s="45" t="s">
        <v>3</v>
      </c>
      <c r="B13" s="46"/>
      <c r="C13" s="47"/>
      <c r="D13" s="47"/>
      <c r="E13" s="6">
        <f>SUM(E12:E12)</f>
        <v>20</v>
      </c>
      <c r="F13" s="6">
        <f>SUM(F12:F12)</f>
        <v>20</v>
      </c>
      <c r="G13" s="6">
        <f>SUM(G12:G12)</f>
        <v>20</v>
      </c>
      <c r="H13" s="6">
        <f>SUM(H12:H12)</f>
        <v>13</v>
      </c>
      <c r="I13" s="6">
        <f>SUM(I12:I12)</f>
        <v>20</v>
      </c>
      <c r="J13" s="6">
        <f>SUM(J12:J12)</f>
        <v>17</v>
      </c>
      <c r="K13" s="6">
        <f>SUM(K12:K12)</f>
        <v>20</v>
      </c>
      <c r="L13" s="6">
        <f>SUM(L12:L12)</f>
        <v>3</v>
      </c>
      <c r="M13" s="6">
        <f>SUM(M12:M12)</f>
        <v>21</v>
      </c>
      <c r="N13" s="6">
        <f>SUM(N12:N12)</f>
        <v>19</v>
      </c>
      <c r="O13" s="6">
        <f>SUM(O12:O12)</f>
        <v>20</v>
      </c>
      <c r="P13" s="6">
        <f>SUM(P12:P12)</f>
        <v>16</v>
      </c>
      <c r="Q13" s="6">
        <f>SUM(Q12:Q12)</f>
        <v>209</v>
      </c>
      <c r="R13" s="9">
        <f>SUM(R12:R12)</f>
        <v>209</v>
      </c>
      <c r="S13" s="12"/>
      <c r="T13" s="12"/>
      <c r="U13" s="13"/>
      <c r="V13" s="84">
        <f>V12/7.5345</f>
        <v>318.60508328356212</v>
      </c>
      <c r="Y13" s="31"/>
      <c r="Z13" s="3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ht="16.5" thickTop="1" thickBot="1" x14ac:dyDescent="0.3">
      <c r="Y14" s="31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6"/>
    </row>
    <row r="15" spans="1:47" ht="15.75" thickTop="1" x14ac:dyDescent="0.25">
      <c r="A15" s="70" t="s">
        <v>1</v>
      </c>
      <c r="B15" s="72" t="s">
        <v>57</v>
      </c>
      <c r="C15" s="72" t="s">
        <v>0</v>
      </c>
      <c r="D15" s="72" t="s">
        <v>2</v>
      </c>
      <c r="E15" s="62" t="s">
        <v>58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64" t="s">
        <v>20</v>
      </c>
      <c r="R15" s="66" t="s">
        <v>71</v>
      </c>
      <c r="S15" s="68" t="s">
        <v>72</v>
      </c>
      <c r="T15" s="48" t="s">
        <v>73</v>
      </c>
      <c r="U15" s="48" t="s">
        <v>74</v>
      </c>
      <c r="V15" s="50" t="s">
        <v>16</v>
      </c>
      <c r="Y15" s="31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6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ht="98.25" customHeight="1" thickBot="1" x14ac:dyDescent="0.3">
      <c r="A16" s="71"/>
      <c r="B16" s="73"/>
      <c r="C16" s="73"/>
      <c r="D16" s="73"/>
      <c r="E16" s="21" t="s">
        <v>59</v>
      </c>
      <c r="F16" s="21" t="s">
        <v>60</v>
      </c>
      <c r="G16" s="21" t="s">
        <v>61</v>
      </c>
      <c r="H16" s="21" t="s">
        <v>62</v>
      </c>
      <c r="I16" s="21" t="s">
        <v>63</v>
      </c>
      <c r="J16" s="21" t="s">
        <v>64</v>
      </c>
      <c r="K16" s="21" t="s">
        <v>65</v>
      </c>
      <c r="L16" s="21" t="s">
        <v>66</v>
      </c>
      <c r="M16" s="21" t="s">
        <v>67</v>
      </c>
      <c r="N16" s="21" t="s">
        <v>68</v>
      </c>
      <c r="O16" s="21" t="s">
        <v>69</v>
      </c>
      <c r="P16" s="21" t="s">
        <v>70</v>
      </c>
      <c r="Q16" s="65"/>
      <c r="R16" s="67"/>
      <c r="S16" s="69"/>
      <c r="T16" s="49"/>
      <c r="U16" s="49"/>
      <c r="V16" s="51"/>
      <c r="Y16" s="31"/>
      <c r="Z16" s="26"/>
      <c r="AA16" s="33"/>
      <c r="AB16" s="33"/>
      <c r="AC16" s="22"/>
      <c r="AD16" s="33"/>
      <c r="AE16" s="33"/>
      <c r="AF16" s="22"/>
      <c r="AG16" s="33"/>
      <c r="AH16" s="33"/>
      <c r="AI16" s="22"/>
      <c r="AJ16" s="33"/>
      <c r="AK16" s="33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47" ht="15" customHeight="1" x14ac:dyDescent="0.25">
      <c r="A17" s="2">
        <v>1</v>
      </c>
      <c r="B17" s="52" t="s">
        <v>75</v>
      </c>
      <c r="C17" s="82" t="s">
        <v>75</v>
      </c>
      <c r="D17" s="3" t="s">
        <v>77</v>
      </c>
      <c r="E17" s="14">
        <v>8</v>
      </c>
      <c r="F17" s="15">
        <v>16</v>
      </c>
      <c r="G17" s="15">
        <v>23</v>
      </c>
      <c r="H17" s="15">
        <v>13</v>
      </c>
      <c r="I17" s="15">
        <v>13</v>
      </c>
      <c r="J17" s="15">
        <v>17</v>
      </c>
      <c r="K17" s="15">
        <v>19</v>
      </c>
      <c r="L17" s="15">
        <v>4</v>
      </c>
      <c r="M17" s="39">
        <v>0</v>
      </c>
      <c r="N17" s="16"/>
      <c r="O17" s="40"/>
      <c r="P17" s="16"/>
      <c r="Q17" s="1">
        <f>SUM(E17:P17)</f>
        <v>113</v>
      </c>
      <c r="R17" s="80">
        <f>SUM(Q17:Q18)</f>
        <v>127</v>
      </c>
      <c r="S17" s="85">
        <v>4512.6400000000003</v>
      </c>
      <c r="T17" s="10">
        <v>2267.1799999999998</v>
      </c>
      <c r="U17" s="87">
        <f>T17+T18</f>
        <v>2544.5899999999997</v>
      </c>
      <c r="V17" s="89">
        <f>S17-U17</f>
        <v>1968.0500000000006</v>
      </c>
      <c r="Z17" s="3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ht="30.75" thickBot="1" x14ac:dyDescent="0.3">
      <c r="A18" s="4">
        <v>2</v>
      </c>
      <c r="B18" s="53"/>
      <c r="C18" s="83"/>
      <c r="D18" s="5" t="s">
        <v>78</v>
      </c>
      <c r="E18" s="17"/>
      <c r="F18" s="18"/>
      <c r="G18" s="18">
        <v>0</v>
      </c>
      <c r="H18" s="18">
        <v>0</v>
      </c>
      <c r="I18" s="18"/>
      <c r="J18" s="18"/>
      <c r="K18" s="41"/>
      <c r="L18" s="18"/>
      <c r="M18" s="18"/>
      <c r="N18" s="19"/>
      <c r="O18" s="42"/>
      <c r="P18" s="19">
        <v>14</v>
      </c>
      <c r="Q18" s="1">
        <f t="shared" ref="Q18" si="2">SUM(E18:P18)</f>
        <v>14</v>
      </c>
      <c r="R18" s="81"/>
      <c r="S18" s="86"/>
      <c r="T18" s="11">
        <v>277.41000000000003</v>
      </c>
      <c r="U18" s="88"/>
      <c r="V18" s="9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47" ht="15.75" thickBot="1" x14ac:dyDescent="0.3">
      <c r="A19" s="45" t="s">
        <v>3</v>
      </c>
      <c r="B19" s="46"/>
      <c r="C19" s="47"/>
      <c r="D19" s="47"/>
      <c r="E19" s="6">
        <f>SUM(E17:E18)</f>
        <v>8</v>
      </c>
      <c r="F19" s="6">
        <f>SUM(F17:F18)</f>
        <v>16</v>
      </c>
      <c r="G19" s="6">
        <f>SUM(G17:G18)</f>
        <v>23</v>
      </c>
      <c r="H19" s="6">
        <f>SUM(H17:H18)</f>
        <v>13</v>
      </c>
      <c r="I19" s="6">
        <f>SUM(I17:I18)</f>
        <v>13</v>
      </c>
      <c r="J19" s="6">
        <f>SUM(J17:J18)</f>
        <v>17</v>
      </c>
      <c r="K19" s="6">
        <f>SUM(K17:K18)</f>
        <v>19</v>
      </c>
      <c r="L19" s="6">
        <f>SUM(L17:L18)</f>
        <v>4</v>
      </c>
      <c r="M19" s="6">
        <f>SUM(M17:M18)</f>
        <v>0</v>
      </c>
      <c r="N19" s="6">
        <f>SUM(N17:N18)</f>
        <v>0</v>
      </c>
      <c r="O19" s="6">
        <f>SUM(O17:O18)</f>
        <v>0</v>
      </c>
      <c r="P19" s="6">
        <f>SUM(P17:P18)</f>
        <v>14</v>
      </c>
      <c r="Q19" s="6">
        <f>SUM(Q17:Q18)</f>
        <v>127</v>
      </c>
      <c r="R19" s="9">
        <f>SUM(R17:R18)</f>
        <v>127</v>
      </c>
      <c r="S19" s="12"/>
      <c r="T19" s="12"/>
      <c r="U19" s="13"/>
      <c r="V19" s="44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 ht="16.5" thickTop="1" thickBot="1" x14ac:dyDescent="0.3"/>
    <row r="21" spans="1:47" ht="15.75" thickTop="1" x14ac:dyDescent="0.25">
      <c r="A21" s="70" t="s">
        <v>1</v>
      </c>
      <c r="B21" s="72" t="s">
        <v>57</v>
      </c>
      <c r="C21" s="72" t="s">
        <v>0</v>
      </c>
      <c r="D21" s="72" t="s">
        <v>2</v>
      </c>
      <c r="E21" s="62" t="s">
        <v>39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64" t="s">
        <v>20</v>
      </c>
      <c r="R21" s="66" t="s">
        <v>36</v>
      </c>
      <c r="S21" s="68" t="s">
        <v>23</v>
      </c>
      <c r="T21" s="48" t="s">
        <v>37</v>
      </c>
      <c r="U21" s="48" t="s">
        <v>38</v>
      </c>
      <c r="V21" s="50" t="s">
        <v>16</v>
      </c>
    </row>
    <row r="22" spans="1:47" ht="98.25" customHeight="1" thickBot="1" x14ac:dyDescent="0.3">
      <c r="A22" s="71"/>
      <c r="B22" s="73"/>
      <c r="C22" s="73"/>
      <c r="D22" s="73"/>
      <c r="E22" s="21" t="s">
        <v>24</v>
      </c>
      <c r="F22" s="21" t="s">
        <v>25</v>
      </c>
      <c r="G22" s="21" t="s">
        <v>26</v>
      </c>
      <c r="H22" s="21" t="s">
        <v>27</v>
      </c>
      <c r="I22" s="21" t="s">
        <v>28</v>
      </c>
      <c r="J22" s="21" t="s">
        <v>29</v>
      </c>
      <c r="K22" s="21" t="s">
        <v>30</v>
      </c>
      <c r="L22" s="21" t="s">
        <v>31</v>
      </c>
      <c r="M22" s="21" t="s">
        <v>32</v>
      </c>
      <c r="N22" s="21" t="s">
        <v>33</v>
      </c>
      <c r="O22" s="21" t="s">
        <v>34</v>
      </c>
      <c r="P22" s="21" t="s">
        <v>35</v>
      </c>
      <c r="Q22" s="65"/>
      <c r="R22" s="67"/>
      <c r="S22" s="69"/>
      <c r="T22" s="49"/>
      <c r="U22" s="49"/>
      <c r="V22" s="5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</row>
    <row r="23" spans="1:47" ht="15" customHeight="1" x14ac:dyDescent="0.25">
      <c r="A23" s="2">
        <v>1</v>
      </c>
      <c r="B23" s="52" t="s">
        <v>75</v>
      </c>
      <c r="C23" s="82" t="s">
        <v>75</v>
      </c>
      <c r="D23" s="3" t="s">
        <v>79</v>
      </c>
      <c r="E23" s="14"/>
      <c r="F23" s="15">
        <v>18</v>
      </c>
      <c r="G23" s="15"/>
      <c r="H23" s="15"/>
      <c r="I23" s="15"/>
      <c r="J23" s="15"/>
      <c r="K23" s="15"/>
      <c r="L23" s="15"/>
      <c r="M23" s="39"/>
      <c r="N23" s="16"/>
      <c r="O23" s="40"/>
      <c r="P23" s="16"/>
      <c r="Q23" s="1">
        <f>SUM(E23:P23)</f>
        <v>18</v>
      </c>
      <c r="R23" s="55">
        <f>SUM(Q23:Q24)</f>
        <v>174</v>
      </c>
      <c r="S23" s="56">
        <v>4528.5200000000004</v>
      </c>
      <c r="T23" s="10">
        <v>363.45</v>
      </c>
      <c r="U23" s="58">
        <f>T23+T24</f>
        <v>3454.5</v>
      </c>
      <c r="V23" s="60">
        <f>S23-U23</f>
        <v>1074.0200000000004</v>
      </c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</row>
    <row r="24" spans="1:47" ht="30.75" thickBot="1" x14ac:dyDescent="0.3">
      <c r="A24" s="4">
        <v>2</v>
      </c>
      <c r="B24" s="53"/>
      <c r="C24" s="83"/>
      <c r="D24" s="5" t="s">
        <v>78</v>
      </c>
      <c r="E24" s="17">
        <v>12</v>
      </c>
      <c r="F24" s="18"/>
      <c r="G24" s="18">
        <v>15</v>
      </c>
      <c r="H24" s="18">
        <v>17</v>
      </c>
      <c r="I24" s="18">
        <v>20</v>
      </c>
      <c r="J24" s="18">
        <v>11</v>
      </c>
      <c r="K24" s="41">
        <v>13</v>
      </c>
      <c r="L24" s="18">
        <v>5</v>
      </c>
      <c r="M24" s="18">
        <v>17</v>
      </c>
      <c r="N24" s="19">
        <v>18</v>
      </c>
      <c r="O24" s="42">
        <v>16</v>
      </c>
      <c r="P24" s="19">
        <v>12</v>
      </c>
      <c r="Q24" s="1">
        <f t="shared" ref="Q24" si="3">SUM(E24:P24)</f>
        <v>156</v>
      </c>
      <c r="R24" s="55"/>
      <c r="S24" s="57"/>
      <c r="T24" s="11">
        <v>3091.05</v>
      </c>
      <c r="U24" s="59"/>
      <c r="V24" s="6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</row>
    <row r="25" spans="1:47" ht="15.75" thickBot="1" x14ac:dyDescent="0.3">
      <c r="A25" s="45" t="s">
        <v>3</v>
      </c>
      <c r="B25" s="46"/>
      <c r="C25" s="47"/>
      <c r="D25" s="47"/>
      <c r="E25" s="6">
        <f t="shared" ref="E25:R25" si="4">SUM(E23:E24)</f>
        <v>12</v>
      </c>
      <c r="F25" s="6">
        <f t="shared" si="4"/>
        <v>18</v>
      </c>
      <c r="G25" s="6">
        <f t="shared" si="4"/>
        <v>15</v>
      </c>
      <c r="H25" s="6">
        <f t="shared" si="4"/>
        <v>17</v>
      </c>
      <c r="I25" s="6">
        <f t="shared" si="4"/>
        <v>20</v>
      </c>
      <c r="J25" s="6">
        <f t="shared" si="4"/>
        <v>11</v>
      </c>
      <c r="K25" s="6">
        <f t="shared" si="4"/>
        <v>13</v>
      </c>
      <c r="L25" s="6">
        <f t="shared" si="4"/>
        <v>5</v>
      </c>
      <c r="M25" s="6">
        <f t="shared" si="4"/>
        <v>17</v>
      </c>
      <c r="N25" s="6">
        <f t="shared" si="4"/>
        <v>18</v>
      </c>
      <c r="O25" s="6">
        <f t="shared" si="4"/>
        <v>16</v>
      </c>
      <c r="P25" s="6">
        <f t="shared" si="4"/>
        <v>12</v>
      </c>
      <c r="Q25" s="6">
        <f t="shared" si="4"/>
        <v>174</v>
      </c>
      <c r="R25" s="9">
        <f t="shared" si="4"/>
        <v>174</v>
      </c>
      <c r="S25" s="12"/>
      <c r="T25" s="12"/>
      <c r="U25" s="13"/>
      <c r="V25" s="43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</row>
    <row r="26" spans="1:47" ht="15.75" thickTop="1" x14ac:dyDescent="0.25"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</row>
    <row r="27" spans="1:47" x14ac:dyDescent="0.25"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</row>
    <row r="28" spans="1:47" x14ac:dyDescent="0.25"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</row>
  </sheetData>
  <mergeCells count="66">
    <mergeCell ref="B17:B18"/>
    <mergeCell ref="V17:V18"/>
    <mergeCell ref="U17:U18"/>
    <mergeCell ref="S17:S18"/>
    <mergeCell ref="R17:R18"/>
    <mergeCell ref="C17:C18"/>
    <mergeCell ref="A3:A4"/>
    <mergeCell ref="C3:C4"/>
    <mergeCell ref="D3:D4"/>
    <mergeCell ref="E3:P3"/>
    <mergeCell ref="C5:C6"/>
    <mergeCell ref="B3:B4"/>
    <mergeCell ref="Q3:Q4"/>
    <mergeCell ref="R3:R4"/>
    <mergeCell ref="V3:V4"/>
    <mergeCell ref="S5:S6"/>
    <mergeCell ref="U5:U6"/>
    <mergeCell ref="V5:V6"/>
    <mergeCell ref="S3:S4"/>
    <mergeCell ref="T3:T4"/>
    <mergeCell ref="U3:U4"/>
    <mergeCell ref="R5:R6"/>
    <mergeCell ref="A7:D7"/>
    <mergeCell ref="A13:D13"/>
    <mergeCell ref="B5:B6"/>
    <mergeCell ref="B10:B11"/>
    <mergeCell ref="R10:R11"/>
    <mergeCell ref="S10:S11"/>
    <mergeCell ref="T10:T11"/>
    <mergeCell ref="U10:U11"/>
    <mergeCell ref="V10:V11"/>
    <mergeCell ref="A10:A11"/>
    <mergeCell ref="C10:C11"/>
    <mergeCell ref="D10:D11"/>
    <mergeCell ref="E10:P10"/>
    <mergeCell ref="Q10:Q11"/>
    <mergeCell ref="A15:A16"/>
    <mergeCell ref="B15:B16"/>
    <mergeCell ref="C15:C16"/>
    <mergeCell ref="D15:D16"/>
    <mergeCell ref="E15:P15"/>
    <mergeCell ref="V15:V16"/>
    <mergeCell ref="Q15:Q16"/>
    <mergeCell ref="R15:R16"/>
    <mergeCell ref="S15:S16"/>
    <mergeCell ref="T15:T16"/>
    <mergeCell ref="U15:U16"/>
    <mergeCell ref="A19:D19"/>
    <mergeCell ref="A21:A22"/>
    <mergeCell ref="B21:B22"/>
    <mergeCell ref="C21:C22"/>
    <mergeCell ref="D21:D22"/>
    <mergeCell ref="U21:U22"/>
    <mergeCell ref="V21:V22"/>
    <mergeCell ref="B23:B24"/>
    <mergeCell ref="C23:C24"/>
    <mergeCell ref="R23:R24"/>
    <mergeCell ref="S23:S24"/>
    <mergeCell ref="U23:U24"/>
    <mergeCell ref="V23:V24"/>
    <mergeCell ref="E21:P21"/>
    <mergeCell ref="Q21:Q22"/>
    <mergeCell ref="R21:R22"/>
    <mergeCell ref="S21:S22"/>
    <mergeCell ref="T21:T22"/>
    <mergeCell ref="A25:D25"/>
  </mergeCells>
  <pageMargins left="0.23622047244094491" right="0.23622047244094491" top="0.35433070866141736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Pašman</vt:lpstr>
      <vt:lpstr>Sheet1</vt:lpstr>
      <vt:lpstr>Pašman!Print_Area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Božić Julijana</dc:creator>
  <cp:lastModifiedBy>Pilko Ivan</cp:lastModifiedBy>
  <cp:lastPrinted>2025-02-12T12:57:37Z</cp:lastPrinted>
  <dcterms:created xsi:type="dcterms:W3CDTF">2022-07-15T07:10:40Z</dcterms:created>
  <dcterms:modified xsi:type="dcterms:W3CDTF">2025-02-13T17:37:42Z</dcterms:modified>
</cp:coreProperties>
</file>