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vjetlana\Desktop\OPĆINA BOL 2015\JAVNA NABAVA\"/>
    </mc:Choice>
  </mc:AlternateContent>
  <bookViews>
    <workbookView xWindow="0" yWindow="0" windowWidth="28800" windowHeight="12135" activeTab="3"/>
  </bookViews>
  <sheets>
    <sheet name="0_NASLOVNICA" sheetId="2" r:id="rId1"/>
    <sheet name="1_PRIPREMNI RADOVI" sheetId="3" r:id="rId2"/>
    <sheet name="2_ZEMLJANI RADOVI" sheetId="4" r:id="rId3"/>
    <sheet name="3_BETONSKI I AB RADOVI" sheetId="5" r:id="rId4"/>
    <sheet name="4_ZIDARSKI RADOVI" sheetId="6" r:id="rId5"/>
    <sheet name="5_PODOPOLAGAČKI RADOVI" sheetId="7" r:id="rId6"/>
    <sheet name="6_OSTALI RADOVI" sheetId="8" r:id="rId7"/>
    <sheet name="REKAPITULACIJA" sheetId="9" r:id="rId8"/>
  </sheets>
  <definedNames>
    <definedName name="_xlnm.Print_Area" localSheetId="3">'3_BETONSKI I AB RADOVI'!$A$1:$G$132</definedName>
    <definedName name="_xlnm.Print_Area" localSheetId="5">'5_PODOPOLAGAČKI RADOVI'!$A$1:$G$44</definedName>
    <definedName name="_xlnm.Print_Area" localSheetId="6">'6_OSTALI RADOVI'!$A$1:$G$90</definedName>
    <definedName name="_xlnm.Print_Area" localSheetId="7">REKAPITULACIJA!$A$1:$C$51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85" i="8" l="1"/>
  <c r="G83" i="8"/>
  <c r="A69" i="8"/>
  <c r="A62" i="8"/>
  <c r="A52" i="8"/>
  <c r="G49" i="8"/>
  <c r="A41" i="8"/>
  <c r="G38" i="8"/>
  <c r="A32" i="8"/>
  <c r="G29" i="8"/>
  <c r="A27" i="8"/>
  <c r="G24" i="8"/>
  <c r="G18" i="8"/>
  <c r="G90" i="8" s="1"/>
  <c r="C16" i="9" s="1"/>
  <c r="B10" i="8"/>
  <c r="G41" i="7"/>
  <c r="A40" i="7"/>
  <c r="G35" i="7"/>
  <c r="A21" i="7"/>
  <c r="G18" i="7"/>
  <c r="B15" i="7"/>
  <c r="B21" i="7" s="1"/>
  <c r="B40" i="7" s="1"/>
  <c r="A15" i="7"/>
  <c r="G12" i="7"/>
  <c r="G67" i="6"/>
  <c r="G66" i="6"/>
  <c r="G65" i="6"/>
  <c r="A63" i="6"/>
  <c r="G60" i="6"/>
  <c r="G59" i="6"/>
  <c r="G58" i="6"/>
  <c r="A57" i="6"/>
  <c r="G54" i="6"/>
  <c r="A54" i="6"/>
  <c r="G51" i="6"/>
  <c r="A51" i="6"/>
  <c r="G48" i="6"/>
  <c r="A48" i="6"/>
  <c r="G45" i="6"/>
  <c r="A44" i="6"/>
  <c r="G41" i="6"/>
  <c r="A39" i="6"/>
  <c r="G34" i="6"/>
  <c r="A31" i="6"/>
  <c r="G28" i="6"/>
  <c r="G70" i="6" s="1"/>
  <c r="C12" i="9" s="1"/>
  <c r="B23" i="6"/>
  <c r="E127" i="5"/>
  <c r="G127" i="5" s="1"/>
  <c r="G126" i="5"/>
  <c r="A118" i="5"/>
  <c r="E115" i="5"/>
  <c r="G115" i="5" s="1"/>
  <c r="G114" i="5"/>
  <c r="G113" i="5"/>
  <c r="G112" i="5"/>
  <c r="A104" i="5"/>
  <c r="G99" i="5"/>
  <c r="G98" i="5"/>
  <c r="G89" i="5"/>
  <c r="A85" i="5"/>
  <c r="E82" i="5"/>
  <c r="G82" i="5" s="1"/>
  <c r="G81" i="5"/>
  <c r="B75" i="5"/>
  <c r="A75" i="5"/>
  <c r="A92" i="5" s="1"/>
  <c r="G72" i="5"/>
  <c r="G71" i="5"/>
  <c r="G81" i="4"/>
  <c r="A77" i="4"/>
  <c r="G74" i="4"/>
  <c r="A71" i="4"/>
  <c r="G66" i="4"/>
  <c r="G62" i="4"/>
  <c r="G58" i="4"/>
  <c r="G53" i="4"/>
  <c r="G49" i="4"/>
  <c r="G46" i="4"/>
  <c r="G40" i="4"/>
  <c r="B36" i="4"/>
  <c r="B43" i="4" s="1"/>
  <c r="A36" i="4"/>
  <c r="G33" i="4"/>
  <c r="G85" i="4" s="1"/>
  <c r="C8" i="9" s="1"/>
  <c r="G76" i="3"/>
  <c r="A74" i="3"/>
  <c r="G71" i="3"/>
  <c r="A70" i="3"/>
  <c r="G67" i="3"/>
  <c r="A66" i="3"/>
  <c r="G63" i="3"/>
  <c r="A62" i="3"/>
  <c r="G59" i="3"/>
  <c r="A58" i="3"/>
  <c r="G51" i="3"/>
  <c r="A49" i="3"/>
  <c r="G46" i="3"/>
  <c r="G41" i="3"/>
  <c r="A38" i="3"/>
  <c r="G35" i="3"/>
  <c r="A33" i="3"/>
  <c r="G30" i="3"/>
  <c r="B27" i="3"/>
  <c r="B33" i="3" s="1"/>
  <c r="A27" i="3"/>
  <c r="A44" i="3" s="1"/>
  <c r="G25" i="3"/>
  <c r="G44" i="7" l="1"/>
  <c r="C14" i="9" s="1"/>
  <c r="G80" i="3"/>
  <c r="C6" i="9" s="1"/>
  <c r="B49" i="4"/>
  <c r="B52" i="4" s="1"/>
  <c r="G131" i="5"/>
  <c r="C10" i="9" s="1"/>
  <c r="B85" i="5"/>
  <c r="B92" i="5" s="1"/>
  <c r="B27" i="8"/>
  <c r="B31" i="6"/>
  <c r="B39" i="6" s="1"/>
  <c r="B38" i="3"/>
  <c r="B32" i="8" l="1"/>
  <c r="B41" i="8" s="1"/>
  <c r="C20" i="9"/>
  <c r="C21" i="9" s="1"/>
  <c r="C22" i="9" s="1"/>
  <c r="B104" i="5"/>
  <c r="B118" i="5" s="1"/>
  <c r="B44" i="3"/>
  <c r="B49" i="3"/>
  <c r="B56" i="4"/>
  <c r="B60" i="4" s="1"/>
  <c r="B44" i="6"/>
  <c r="B54" i="3"/>
  <c r="B58" i="3" s="1"/>
  <c r="B48" i="6"/>
  <c r="B52" i="8" l="1"/>
  <c r="B51" i="6"/>
  <c r="B62" i="3"/>
  <c r="B66" i="3"/>
  <c r="B65" i="4"/>
  <c r="B71" i="4"/>
  <c r="B77" i="4" s="1"/>
  <c r="B54" i="6"/>
  <c r="B57" i="6" s="1"/>
  <c r="B62" i="8" l="1"/>
  <c r="B69" i="8" s="1"/>
  <c r="B63" i="6"/>
  <c r="B70" i="3"/>
  <c r="B74" i="3" s="1"/>
  <c r="B85" i="8" l="1"/>
</calcChain>
</file>

<file path=xl/sharedStrings.xml><?xml version="1.0" encoding="utf-8"?>
<sst xmlns="http://schemas.openxmlformats.org/spreadsheetml/2006/main" count="416" uniqueCount="312">
  <si>
    <t>Investitor:</t>
  </si>
  <si>
    <t>OPĆINA BOL</t>
  </si>
  <si>
    <t>Zahvat:</t>
  </si>
  <si>
    <t>VUKOVARSKA ULICA, Bol</t>
  </si>
  <si>
    <t>Mjesto:</t>
  </si>
  <si>
    <t>Bol</t>
  </si>
  <si>
    <t xml:space="preserve">TROŠKOVNIK </t>
  </si>
  <si>
    <t>GRAĐEVINSKO-ZANATSKIH RADOVA</t>
  </si>
  <si>
    <t>PARTERNO UREĐENJE VUKOVARSKE ULICE U BOLU</t>
  </si>
  <si>
    <t xml:space="preserve">FAZA PROJEKTA: </t>
  </si>
  <si>
    <t>GLAVNI PROJEKT</t>
  </si>
  <si>
    <t>OPĆI UVJETI</t>
  </si>
  <si>
    <t>Ovaj troškovnik odnosi se na radove parternog uređenja Vukovarske ulice u Bolu.</t>
  </si>
  <si>
    <t>Izrađen je na osnovu Glavnog projekta za potreba procjene vrijednosti radova. Ne može služiti za izvođenje, bez prethodne izrade Izvedbenog projekta.</t>
  </si>
  <si>
    <t>Sve radove iz ovog troškovnika treba izvesti solidno i stručno do potpune gotovosti i funkcionalnosti u skladu s: 
- glavnim projektom, 
- važećim zakonima, propisima i normama,
- pravilima struke i zanata,
- prema uputama proizvođača.</t>
  </si>
  <si>
    <t xml:space="preserve">Izrada ponude prema priloženom troškovniku podrazumijeva:
- da je Izvođač radova detaljno analizirao i shvatio ponudbenu dokumentaciju te u slučaju nejasnoća zatražio pismeno objašnjenje investitora i projektanta,
- da je pregledao lokaciju budućeg gradilišta i šireg okruženja i upoznao se sa svim elementima relevantnim za izvođenjem radova što uključuje lokalne propise i posebne dokumente,
- da je upoznat sa lokacijom javne deponije, uvjetima zbrinjavanja otpada koje propisuje nadležno komunalno poduzeće, transportnom rutom, administrativnim taksama i ostalnim što utječe na formiranje cijene  za zbrinjavanje otpada,
</t>
  </si>
  <si>
    <t>_da su izvođači pojedinih radova upoznati s materijalima i tehnologijom izvođenja radova o kojima ovisi kvaliteta njihovog rada. Prije davanja ponude ponuđač je dužan o eventualnim nedostacima obavijestiti investitora.
- u stavkama gdje se, radi definiranja tehničkih i oblikovnih svojstava, navodi tip i proizvođač predmeta nabave nije nužno da predmet nabave bude od navedenog proizvođača već da ima ista svojstva. Predložene izmjene treba navesti prilikom davanja ponude.
- ukoliko je tekst pojedinih stavki nepotpun ili nejasan, kod nuđenja, izvedbe i obračuna je mjerodavno uputstvo proizvođača materijala ili konstrukcije.</t>
  </si>
  <si>
    <t xml:space="preserve">Za oblikovne i tehnički zahtjevnije elemente uređenja potrebno je izraditi radioničke nacrte, prototipove sklopova, uzorke obrada površina i materijala te izvršiti potrebna ispitivanja koja potvrđuju ispravnost rješenja. Ovi radovi posebno su označeni u troškovniku i dio su jedinične cijene radova. </t>
  </si>
  <si>
    <t>U jediničnim cijenama za pojedine stavke uračunati su svi radovi potrebni za ispravno i potpuno dovršenje predmetnih radova što obuhvaća troškove za:
- sav materijal, potreban rad, transporte, radne i pomoćne skele, oplate, alate, opremu, strojeve i pribor,
- organizaciju gradilišta sa potrebnim objektima, svim traženim zaštitama i stvaranjem odgovarajućih uvjeta za rad,
- priključke, energente, režije, upravu gradilišta i poduzeća,
- signalizaciju, regulaciju prometa i zbrinjavanje otpada,
- redovito čišćenje i odvoženje viška materijala i otpada,
- geodetsko praćenje izvođenja radova,
- izradu projekta izvedenog stanja,
- dobavu atesta i dokaza kvalitete za sve ugrađene materijale i sustave i
- izrada uzoraka i radioničkih nacrta.</t>
  </si>
  <si>
    <t>Od trenutka preuzimanja gradilišta pa do primopredaje radova izvođač je odgovoran za stvari i osobe koje se nalaze unutar gradilišta.</t>
  </si>
  <si>
    <t>Radovi se izvode prema projektu, a u slučajevima kada su potrebne izmjene ili dopune projekta ili njegovih dijelova, odluku o tome donosit će sporazumno Projektant, nadzorni inženjer (kao predstavnik Investitora) i predstavnik Izvođača radova, a tu svoju odluku unositi će u Građevni dnevnik. Sve izmjene ili dopune projekta, ili njegovih dijelova, za koje se po Građevnom dnevniku ne može dokazati da su uslijedile po opisanom postupku, neće se obračunavati ni po privremenom ni po konačnom Obračunu. Da bi izmjena projekta bila pravovaljana mora je odobriti i potpisati Projektant, te se izmjena učinjena bez suglasnosti Projektanta neće smatrati pravovaljanom i za sobom povlači narušavanje autorskog djela Projektanta.</t>
  </si>
  <si>
    <t>Sve eventualne nejasnoće prije izvođenja radova Izvoditelj je dužan razjasniti sa Projektantima i Nadzornim inženjerima, upozoriti Projektanta i Nadzornog inženjera na moguće nedostatke ili greške u dokumentaciji i predložiti uočena moguća poboljšanja rješenja i izvedbe.</t>
  </si>
  <si>
    <t>Količine radova, koje nakon izvršenja čitavog posla nije moguće mjeriti neposrednom izmjerom treba po izvršenju pojedinog takvog rada preuzeti i ovjeriti Nadzorni inženjer. Nadzorni inženjer i predstavnik Izvođača radova unosit će u Građevnu knjigu količine pojedinih takvih radova, s potrebnim skicama i izmjerama, te će svojim potpisima jamčiti za njihovu točnost. Samo tako utvrđeni radovi mogu se uzeti u obzir kod izrade privremenog ili konačnog Obračuna radova. Izvođač je dužan na gradilištu čuvati Građevnu dozvolu, glavni i izvedbeni projekt i dati ih na uvid ovlaštenim inspekcijskim službama.</t>
  </si>
  <si>
    <t xml:space="preserve">Izvođač je odgovoran za efikasnost, međusobnu usklađenost i suradnju  kooperanata. Svaka nova faza izvođenja radova može započeti nakon pismenog usvajanja prethodno izvedenih radova od strane izvođača slijedeće faze. </t>
  </si>
  <si>
    <t xml:space="preserve">Prije narudžbe pojedinih materijala Izvođač je dužan projektantu dostaviti uzorke na ovjeru. </t>
  </si>
  <si>
    <t xml:space="preserve">Prije narudžbe pojedinih materijala i izrade radioničkih nacrta Izvođač je dužan prekontrolirati mjere na gradilištu. </t>
  </si>
  <si>
    <t xml:space="preserve">Nužno je poštivanje komunalnih odredbi, termina za gradnju, pravila javnog reda i mira te održavanje javnih površina urednim. </t>
  </si>
  <si>
    <t xml:space="preserve">Izvođač je dužan gradilište održavati čistim, a na kraju radova treba izvesti sva fina čišćenja zidova, podova, vrata, prozora, stijena, stakala i drugog. Nakon dovršenja gradnje predat će Izvođač radova posve uređeno gradilište i okolinu objekta predstavniku Investitora uz obveznu prisutnost Projektanta. </t>
  </si>
  <si>
    <t>PRIPREMNI RADOVI, RUŠENJA I DEMONTAŽE</t>
  </si>
  <si>
    <t>Ovim troškovnikom obuhvaćeno je rušenje odnosno uklanjanje postojećih zidova i zatečene opreme.  Radovima na rušenju i demontažama mora se prići s velikim oprezom, sa svim potrebnim osiguranjima objekta i mjerama zaštite okoliša i štetnog utjecaja na okolne objekte i opremu. Sve radove treba izvesti uz obveznu primjenu važećih propisa zaštite na radu za ovu vrstu radova.  Za tu vrstu radova potrebno je imati odgovarajuću strukturu radne snage  za osiguranje podupiranja, izradu zaštitnih ograda, te stalnu kontrolu na mjestima gdje se rušenje i demontaža obavlja.</t>
  </si>
  <si>
    <t>Radove izvesti prema sljedećim zakonima i pravilnicima:    
1.  Zakon o zaštiti okoliša  (NN 80/13, 78/15)
2.  Zakon o zaštiti od buke (NN 30/09, 55/13, 153/13, 41/16)
3. Zakon o održivom gospodarenju otpadom (NN 94/13)
4.  Zakon o zaštiti od požara (NN 92/10)
5. Zakon o zaštiti na radu (NN 71/14, 118/14-ispravak, 154/14-uredba Vlade RH)
6.  Pravilnik o zaštiti na radu pri utovaru i istovaru tereta (NN 49/86)
7. Pravilnik o zaštiti na radu pri ručnom prenošenju tereta (42/05)
8.  Pravilnik o sigurnosti i zdravlju pri radu s električnom energijom (NN 88/12)
9. Pravilnik o izradi procjene rizika (NN 112/14)
10. Pravilnik o zaštiti radnika od izloženosti buci na radu (NN 46/08)
11. Pravilnik o zaštiti na radu za mjesta rada (NN 29/13)</t>
  </si>
  <si>
    <t xml:space="preserve">Prije početka radova, treba izvesti zaštitu postojećih konstrukcija koji se tijekom radova ne demontiraju ili ruše, i isto uračunati u jediničnu cijenu rada, iako isto nije posebice navedeno u opisu stavke. Zaštita treba biti takva, da je potpuno funkcionalna i zaštićuje duži vremenski period, od početka radova sve do završetka izgradnje. Tijekom radova, izvođač je dužan zaštitu održavati u uporabnom stanju i po potrebi obnavljati ili popravljati.    
Ukoliko ipak greškom izvođača zbog nekvalitetno izvedene zaštite, neopreza ili prerano skinute zaštite dođe do oštećenja ili uništenja konstrukcije ili dijelova građevine, izvođač je dužan štetu na svoj trošak sanirati i nadoknaditi investitoru sve troškove u svezi s istim. </t>
  </si>
  <si>
    <t xml:space="preserve">Prije početka radova demontaža i rušenja potrebno je isključiti  sve instalacije unutar zone obuhvata gdje se radovi obavljaju te izvesti vanjske priključke potrebnih instalacija, u skladu s pravilima gradskih komunalnih poduzeća i uz njihovu suglasnost.
Isključenje instalacija evidentira se građevinskim dnevnikom.    
U slučaju nepredviđenih nalaza (razne instalacije, stanje konstrukcije ili elemenata koje ne odgovara predviđenom i projektiranom stanju i sl. ) izvođač je dužan odmah na toj poziciji obustaviti radove i o tome obavijestiti stručni nadzor. </t>
  </si>
  <si>
    <t>Kod rušenja treba paziti da uporabljeni alat nema nepovoljan utjecaj od udaraca ili vibracija. Nadzorni inženjer dužan je upozoriti izvođača u slučaju uporabe nedozvoljenih alata i zabraniti mu daljnji rad na toj poziciji, sve dok izvođač ne prilagodi alat stanju konstrukcije.    
Demontaže i rušenja će se izvesti ručnim i mehaničkim sredstvima na način da se posljedice rada štetno ne odraze na okruženje.  Izvođač mora u toku razgradnje primjenjivati adekvatne mjere i radove kako bi se okoliš zaštitio od prekomjerne prašine koja se nužno stvara prilikom rada na rušenju pojedinih elemenata građevine. Porušeni materijal treba sukcesivno odvoziti ili reciklirati. Prije početka radova mora se ugrožena zona ograditi ogradom visine min. 2.0 m</t>
  </si>
  <si>
    <t>Zbrinjavanje otpadnog materijala 
Ukoliko se kod rušenja ustanovi da je neki materijal štetan za okoliš (razne hidroizolacije, kemijske supsatnce i sl.) iste teba izdvojiti od ostalog otpada i na adekvatan način zbrinuti prema važećim propisima. 
Zbrinjavanje tog otpada provodi se putem komunalne organizacije ili nekog drugog ovlaštenog sakupljača.
Izvođač rušenja mora sve građevinske elemente usitniti na veličine i težine prikladne za utovar i odvoz kamionima. Porušeni materijal treba sukcesivno odvoziti kako bi se omogućio nesmetan tok rušenja. Ponuditelj je dužan izvršiti: - sortiranje materijala tj. odvajanje šute i drugog otpada predviđenog za odvoz na konačnu deponiju od elemenata i opreme koji bi se mogli nakon čišćenja i sortiranja (koje također ulazi u cijenu), biti korisni investitoru, te mu se trebaju predočiti prije konačne dispozicije.</t>
  </si>
  <si>
    <t>Radi normalnog odvijanja života za vrijeme radova na uređenju ulice montirati će se privremena komunikacija kao montažno demontažna.</t>
  </si>
  <si>
    <t>Opseg geodetskih poslova mora u svemu zadovoljiti potrebe građenja, kontrolnih radova, obračuna i drugih razloga koji uvjetuju izvršenje radova do pune gotovosti.</t>
  </si>
  <si>
    <t>mjerna jedinica</t>
  </si>
  <si>
    <t>količina</t>
  </si>
  <si>
    <t>jedinična cijena</t>
  </si>
  <si>
    <t>ukupna cijena</t>
  </si>
  <si>
    <t>1.</t>
  </si>
  <si>
    <t>Iskolčenje obuhvata zahvata.</t>
  </si>
  <si>
    <t xml:space="preserve">Na teren se moraju prenijeti svi podaci iz projekta neophodni za izgradnju. U stavku je uključeno i obnavljanje i održavanje svih iskolčenih oznaka. </t>
  </si>
  <si>
    <t xml:space="preserve">U stavku je uključeno:
- iskolčenje poligonih točaka, repera s tlocrtnim i visinskim podacima postojećeg stanja
- sva mjerenja koja su u vezi s prijenosom podataka iz projekta na teren i obrnuto
- osiguranje pojedinih točaka koje služe za rekonstrukciju osovine i visine
- postavljanje poprečnih i uzdužnih profila i određivanje visinskih odnosa u dovoljnom broju za nesmetano izvođenje radova u dogovoru s nadzornim inženjerom.
- tijekom rada izvođač obavlja pojedine geodetske izmjere pravca i visine koje su mu potrebne za obračun izvršenih radova i postavljanja završnih obloga na određenu visinu,
</t>
  </si>
  <si>
    <t xml:space="preserve">U cijenu ulazi sav materijal i radna snaga.
</t>
  </si>
  <si>
    <t>Opseg radova mora u svemu zadovoljiti potrebe građenja, kontrolnih radova, obračuna i drugih razloga koji uvjetuju izvršenje radova.</t>
  </si>
  <si>
    <t>komplet</t>
  </si>
  <si>
    <t>Strojno i ručno uklanjanje i razgrađivanje postojećeg betona na podu na južnom i središnjem dijelu obuhvata.. Skidaju se samo viškovi materijala, te se teren priprema do razine zaravnato uređenog terena spremnog za ugradnju ostalih građevnih elemenata. Nagibi konačnog zaravnatog terena variraju ovisno o zatečenim uvjetima.</t>
  </si>
  <si>
    <t>Visinske kote su prikazane u tehničkom dijelu.</t>
  </si>
  <si>
    <t>U cijenu stavke su uključeni utovar i odvoz  materijala na deponiju</t>
  </si>
  <si>
    <t>Obračun po m2 uklonjenog betona</t>
  </si>
  <si>
    <r>
      <rPr>
        <sz val="10"/>
        <color indexed="8"/>
        <rFont val="Arial"/>
      </rPr>
      <t>m</t>
    </r>
    <r>
      <rPr>
        <sz val="10"/>
        <color indexed="8"/>
        <rFont val="Calibri"/>
      </rPr>
      <t>2</t>
    </r>
  </si>
  <si>
    <t>Uklanjanje postojećeg kamenog zida - suhozida, na južnom dijelu obuhvata, visine cca 1,00 m. Zid se nalazi na spoju Vukovarske ulice s David cestom.</t>
  </si>
  <si>
    <t>U cijenu stavke su uključeni utovar, čišćenje i odlaganje kamenog materijala na deponiju</t>
  </si>
  <si>
    <t>Obračun po m3 uklonjenog kamenog zida</t>
  </si>
  <si>
    <r>
      <rPr>
        <sz val="10"/>
        <color indexed="8"/>
        <rFont val="Arial"/>
      </rPr>
      <t>m</t>
    </r>
    <r>
      <rPr>
        <sz val="10"/>
        <color indexed="8"/>
        <rFont val="Calibri"/>
      </rPr>
      <t>³</t>
    </r>
  </si>
  <si>
    <t>Pažljivo ručno uklanjanje oštećenih i dotrajalih dijelova postojećeg kamenog obodnog zida dvorišta susjedne građevine</t>
  </si>
  <si>
    <t>Zid se nalazi na k.č.z. 2172/11 te je njegova rekonstrukcija sastavni dio uređenja obuhvata. Prilikom uklanjanja potrebno je poduzeti sve mjere da se zaštite okolne konstrukcije, nasipi i ostali elementi koji su u direktnom kontaktu sa zidom koji se uklanja</t>
  </si>
  <si>
    <t>U cijenu stavke su uključeni utovar, čišćenje i odlaganje kamenog materijala na gradilišnu deponiju</t>
  </si>
  <si>
    <t>Ručno rušenje i prilagodba postojećeg AB zida na sjevernom dijelu obuhvata, koji se zadržava i rekonstrukcijom dobetonira do projektiranih visina</t>
  </si>
  <si>
    <t>Uklanjanje postojećeg stabla masline</t>
  </si>
  <si>
    <t xml:space="preserve">Uklanjanje stabla obavlja se od vrha prema dolje
Za nastala oštećenja odgovoran je izvoditelj radova na uklanjanjanju stabala. 
Stavka obuhvaća i prikupljanje i odvoz drvne mase, ostataka korijenja, grančica i zeljaste ovrši na deponiju.  </t>
  </si>
  <si>
    <t xml:space="preserve">Obračun po komadu uklonjenog stabla. </t>
  </si>
  <si>
    <t>kom</t>
  </si>
  <si>
    <t>Demontaža postojećih metalnih dvorišnih vrata na zidu koji se ruši</t>
  </si>
  <si>
    <t>Obračun po komadu uklonjenih vrata</t>
  </si>
  <si>
    <t xml:space="preserve">Demontaža, uklanjanje i transport postojećeg rasvjetnog stupa </t>
  </si>
  <si>
    <t>Obračun po komadu uklonjenog stupa</t>
  </si>
  <si>
    <t>Demontaža i uklanjanje postojećih poklopaca šahtova i slivnika</t>
  </si>
  <si>
    <t>Obračun po komadu uklonjenog poklopca</t>
  </si>
  <si>
    <t>Narudžba nadležnoj elektrodistribucijskoj službi izlazak na gradilište i otpajanje priključaka i ispitivanje prije odobrenja za demontažu s aspekta sigurnosti od strujnog udara.</t>
  </si>
  <si>
    <t>Narudžba od iste nadležne službe osiguranje jednog privremenog priključka za potrebe gradilišta, za rasvjetu i strojeve, dimenzioniranog sukladno potrebnoj vršnoj snazi.</t>
  </si>
  <si>
    <t xml:space="preserve">Narudžba od nadležne vodoopskrbne službe  zatvaranje glavnog opskrbnog dovoda vode, odnosno svih ako ih je više, u priključnom šahtu, i ispustiti vodu iz svih cjevovoda. 
</t>
  </si>
  <si>
    <t>Narudžba od iste službe jednog priključnog, privremenog voda vode u priključnom šahtu, uz dodatak ventila, za potrebe gradilišta, dimenzioniranog za potreba pranja osoblja i mehanizacije.</t>
  </si>
  <si>
    <t xml:space="preserve">Dobava, izrada, montaža i demontaža rampi i mostića, kao privremenih komunikacija za neometan pristup privatnim objektima tamo gdje to neophodno
</t>
  </si>
  <si>
    <t>Izvode se od elemenata čelične cijevne skele, drvenih platica i zaštitnog platna.</t>
  </si>
  <si>
    <t>Obračunava se po m2 tlocrtne površine rampe ili mostića</t>
  </si>
  <si>
    <t>m²</t>
  </si>
  <si>
    <t>PRIPREMNI RADOVI - UKUPNO</t>
  </si>
  <si>
    <t>2.</t>
  </si>
  <si>
    <t>ZEMLJANI RADOVI</t>
  </si>
  <si>
    <t xml:space="preserve">Ovi zemljani radovi odnose se na iskope i nasipanja terena, s potrebnim transportima, dobavama materijala i ostalim pratećim troškovima. </t>
  </si>
  <si>
    <t xml:space="preserve">Zemljani radovi za sve dijelove zahvata izvode se istovremeno i u međusobnoj koordinaciji. </t>
  </si>
  <si>
    <t>OPĆI UVJETI IZVOĐENJA RADOVA</t>
  </si>
  <si>
    <t xml:space="preserve">Prije početka zemljanih radova obavezno iskolčiti obuhvat zahvata, te po potrebi postaviti druge potrebne oznake, označiti stalne visine te snimiti postojeći teren radi obračuna količine iskopa. Izvođenje radova na gradilištu započeti tek kada je ono uređeno prema odredbama Pravilnika o zaštiti na radu u građevinarstvu. </t>
  </si>
  <si>
    <t>Svi iskopi u terenu vrše se strojno ili u izuzetnim slučajevima ručno što ovisi o mjestu i  uvjetima rada.</t>
  </si>
  <si>
    <t>Obzirom na vrstu tla, široki iskop predviđa se izvesti sa pokosom 1:1.5. Točan pokos kao i kotu temeljenja odrediti će nadzorni inženjer i geomehanički nadzor pri izvođenju zemljanih radova.</t>
  </si>
  <si>
    <t>Obračun iskopa zemljanih radova vrši se po volumenu stvarno izvedene količine u sraslom stanju, a nasipa po volumenu stvarno izvedene količine u zbijenom stanju. Odvoz i dovoz materijala obračunava se također po volumenu odvezene količine u sraslom stanju, bez dodataka na rastresitost materijala.</t>
  </si>
  <si>
    <t>Prije početka radova Izvođač treba odrediti točno mjesto deponija, odnosno daljinu prijevoza, jer se naknadno povećanje cijene na račun prijevoza neće priznati.</t>
  </si>
  <si>
    <t xml:space="preserve">Dio materijala zadržava se na gradilištu za potrebe nasipanja ispod podnih ploča. U količinama ozdvoza uračunata je razlika iskopa i nasipanja za potrebe objekta. Količine odvoza i dovoza zemlje treba sagledati u cjelini s radovima uređenja terena koji su opisane radovima uređenja vanjskih površina gata. </t>
  </si>
  <si>
    <t xml:space="preserve">Predviđenu kategoriju tla u troškovniku treba provjeriti na licu mjesta uz prisustvo geomehaničara, te ukoliko ne odgovara ustanoviti ispravnu i to unijeti u građevinski dnevnik, a što obostrano potpisuju nadzorni inženjer i voditelj građenja. </t>
  </si>
  <si>
    <t>Nakon iskopa terena za temelje a prije izvedbe temelja obavezno izvršiti pregled iskopa od strane geomehaničara što se posebno ne obračunava a podaci o pregledu unose se u građevinski dnevnik.</t>
  </si>
  <si>
    <t>Ukoliko dođe do zatrpavanja, urušavanja, odrona ili bilo koje druge štete nepažnjom izvođača (radi nedovoljnog podupiranja, razupiranja ili drugog nedovoljnog osiguranja), Izvođač je dužan dovesti iskop u ispravno stanje, odnosno popraviti štetu bez posebne odštete.</t>
  </si>
  <si>
    <t>U jediničnu cijenu predviđenih stavki moraju biti obuhvaćeni i slijedeći troškovi:
- gruba i fina planiranja u iskopu te zbijanje do traženog modula zbijenosti,
- odšteta za punjenje iskopa oborinskom vodom,
- zatrpavanja i planiranje terena nakon završetka radova,
- uklanjanje viška iskopanog materijala i troškovi deponiranja.</t>
  </si>
  <si>
    <r>
      <rPr>
        <sz val="10"/>
        <color indexed="8"/>
        <rFont val="Arial"/>
      </rPr>
      <t>Strojni</t>
    </r>
    <r>
      <rPr>
        <u/>
        <sz val="10"/>
        <color indexed="8"/>
        <rFont val="Arial"/>
      </rPr>
      <t xml:space="preserve"> iskop jame za izvedbu temelja AB zidova</t>
    </r>
    <r>
      <rPr>
        <sz val="10"/>
        <color indexed="8"/>
        <rFont val="Arial"/>
      </rPr>
      <t xml:space="preserve">, 
</t>
    </r>
    <r>
      <rPr>
        <sz val="10"/>
        <color indexed="8"/>
        <rFont val="Arial"/>
      </rPr>
      <t>dim. jame 70 x 50 cm</t>
    </r>
  </si>
  <si>
    <t>Prilikom izvedbe radova treba paziti na statičku stabilnost okolnih obodnih i fasadnih zidova susjednih građevina koje graniče s granicom obuhvata</t>
  </si>
  <si>
    <t>Iskopani materijal se odvozi na gradski deponij.</t>
  </si>
  <si>
    <t>Obračun po m3 iskopane jame</t>
  </si>
  <si>
    <t>_iskop jame</t>
  </si>
  <si>
    <r>
      <rPr>
        <sz val="10"/>
        <color indexed="8"/>
        <rFont val="Arial"/>
      </rPr>
      <t xml:space="preserve">Strojni </t>
    </r>
    <r>
      <rPr>
        <u/>
        <sz val="10"/>
        <color indexed="8"/>
        <rFont val="Arial"/>
      </rPr>
      <t>iskop jame za temelj rasvjetnog stupa</t>
    </r>
    <r>
      <rPr>
        <sz val="10"/>
        <color indexed="8"/>
        <rFont val="Arial"/>
      </rPr>
      <t xml:space="preserve">. 
</t>
    </r>
    <r>
      <rPr>
        <sz val="10"/>
        <color indexed="8"/>
        <rFont val="Arial"/>
      </rPr>
      <t>Dubina temeljenja je cca 50 cm</t>
    </r>
  </si>
  <si>
    <t>_iskop jame za temelj</t>
  </si>
  <si>
    <r>
      <rPr>
        <sz val="10"/>
        <color indexed="8"/>
        <rFont val="Arial"/>
      </rPr>
      <t xml:space="preserve">Strojni i </t>
    </r>
    <r>
      <rPr>
        <u/>
        <sz val="10"/>
        <color indexed="8"/>
        <rFont val="Arial"/>
      </rPr>
      <t>ručni iskop humusa i materijala "C" kategorije</t>
    </r>
    <r>
      <rPr>
        <sz val="10"/>
        <color indexed="8"/>
        <rFont val="Arial"/>
      </rPr>
      <t xml:space="preserve"> kao priprema za postavljanje slojeva na koje se ugrađuje završna hodna ploha, dubine 25 - 35 cm.</t>
    </r>
  </si>
  <si>
    <t>Obračun po m3 stvarno iskopanog materijala, mjereno u sraslom stanju.</t>
  </si>
  <si>
    <t>_iskop za pripremu podloge</t>
  </si>
  <si>
    <r>
      <rPr>
        <sz val="10"/>
        <color indexed="8"/>
        <rFont val="Arial"/>
      </rPr>
      <t>m³</t>
    </r>
  </si>
  <si>
    <t>Odvoz iskopanog materijala, na za to predviđenu deponiju, s plaćanjem taksi deponiranja.</t>
  </si>
  <si>
    <t xml:space="preserve">Planiranje i valjanje posteljice. Valjanje obaviti odgovarajućim strojem manje težine i širine.
</t>
  </si>
  <si>
    <t>Obračun po m2 isplanirane posteljice</t>
  </si>
  <si>
    <r>
      <rPr>
        <sz val="10"/>
        <color indexed="8"/>
        <rFont val="Arial"/>
      </rPr>
      <t>m2</t>
    </r>
  </si>
  <si>
    <t>Nasipanje materijalom od iskopa za obodne zidove nakon završetka betoniranja zidova. Nasipanje strojno sa strojnim nabijanjem do projektom zadane zbijenosti, a prema zadanim niveletama uređenja.</t>
  </si>
  <si>
    <t>Ako nadzorni inženjer utvrdi da je materijal iz iskopa neodgovarajući za zasipanje isto će se vršiti zamjenskim materijalom</t>
  </si>
  <si>
    <r>
      <rPr>
        <sz val="10"/>
        <color indexed="8"/>
        <rFont val="Arial"/>
      </rPr>
      <t xml:space="preserve">Nabava, doprema i ugradnja </t>
    </r>
    <r>
      <rPr>
        <u/>
        <sz val="10"/>
        <color indexed="8"/>
        <rFont val="Arial"/>
      </rPr>
      <t>sloja drobljene kamene mješavine debljine cca 25cm.</t>
    </r>
  </si>
  <si>
    <t>Veličina zrna 0-35 mm ili 0-55 mm. Materijal je otporan na sve vremenske prilike i na smrzavanje. Tijekom zbijanja treba paziti da se zrno ne drobi. Ugradnja i zbijanje izvodi se pomoću vode, a potrebna vrijednost zbijanja treba se ravnomjerno postići na svim dijelovima. Pripremljena podloga mehanički stabiliziranog nosivog sloja ima toleranciju od +/- 2 cm na normnu visinu.</t>
  </si>
  <si>
    <t>Obračun po m2 izvedenog sloja</t>
  </si>
  <si>
    <r>
      <rPr>
        <sz val="10"/>
        <color indexed="8"/>
        <rFont val="Arial"/>
      </rPr>
      <t xml:space="preserve">Nabava, doprema i ugradnja </t>
    </r>
    <r>
      <rPr>
        <u/>
        <sz val="10"/>
        <color indexed="8"/>
        <rFont val="Arial"/>
      </rPr>
      <t>sloja pijeska frakcije do 4mm</t>
    </r>
    <r>
      <rPr>
        <sz val="10"/>
        <color indexed="8"/>
        <rFont val="Arial"/>
      </rPr>
      <t>, debljine 4 cm, kao posteljica za postavu betonskih opločnika.</t>
    </r>
  </si>
  <si>
    <t>RAD S BILJNIM MATERIJALOM</t>
  </si>
  <si>
    <t xml:space="preserve">Sadnja drveća </t>
  </si>
  <si>
    <t>Iskop jame za sadnju sa rahljenjem dna jame</t>
  </si>
  <si>
    <t>Gnojenje kompostom</t>
  </si>
  <si>
    <t>Sadnja sadnice, vezivanje, izrada zdjelice, jednokratno zalijevanje</t>
  </si>
  <si>
    <t>BILJNI MATERIJAL</t>
  </si>
  <si>
    <t>Vađenje bilja u rasadniku, dovoz te istovar na radilištu. Sav biljni materijal mora biti vrtlarski uzgojen (školovan), kontejniran odnosno baliran s čitljivom etiketom na svakoj biljci.</t>
  </si>
  <si>
    <t>Sadnice starosti 5 -7 godina, prsni promjer 18-25 cm dobro razvijene krošnje, karakteristične za vrstu i dobro razvijenog korijenovog sustava</t>
  </si>
  <si>
    <r>
      <rPr>
        <sz val="10"/>
        <color indexed="8"/>
        <rFont val="Arial"/>
      </rPr>
      <t>_Koštela,</t>
    </r>
    <r>
      <rPr>
        <i/>
        <sz val="10"/>
        <color indexed="8"/>
        <rFont val="Arial"/>
      </rPr>
      <t xml:space="preserve"> lat. Celtis Australis</t>
    </r>
  </si>
  <si>
    <t>ZEMLJANI RADOVI - UKUPNO</t>
  </si>
  <si>
    <t>BETONSKI I ARMIRANO - BETONSKI RADOVI</t>
  </si>
  <si>
    <t xml:space="preserve">Sve armiranobetonske i betonske konstrukcije moraju se izvoditi u skladu sa Zakonom o normizaciji (NN80/13), Tehničkom propisu za betonske konstrukcije (NN17/2017), drugim pozitivnim postojećim propisima i standarima, statičkom računu, izvedbenim projektima arhitekture i konstrukcije i uputama nadzornog inženjera. </t>
  </si>
  <si>
    <t xml:space="preserve">Geometrija elemenata, završne obrade i zaštite određene su Glavnim projektom. </t>
  </si>
  <si>
    <t xml:space="preserve">Izvođač je dužan prije početka radova izraditi Projekt betona te redovito pratiti kvalitetu betonske konstrukcije sukladno elementima iz projekta betona, što je uključeno u cijenu. </t>
  </si>
  <si>
    <t xml:space="preserve">Jediničnom cijenom je obuhvaćeno:
- izrada projekta betona
- razrada tehnologije izrade i montaže AB  i betonskih elemenata
- priprema betona u betonari
- dostava betona na gradilište
- doprema, izrada, montaža i demontaža kompletne oplate 
- dobava i pregled armature prije savijanja  sa čišćenjem od hrđe i nečistoća te sortiranjem
- sječenje, ravnanje i savijanje armature 
</t>
  </si>
  <si>
    <t>_postavljanje armature točno prema armaturnim nacrtima, s podmetanjem podložaka
kako bi se osigurala potrebna udaljenost između armature i oplate,
- dobava, priprema i ugradnja posebnih elementa određenih projektom (izgubljene oplate, sidara i slično)
- ugradnja i njegovanje betona
- svi horizontalni i vertikalni transporti
- potrebna radna skela i podupiranje
- uzimanje potrebnih uzoraka</t>
  </si>
  <si>
    <t>_ispitivanje materijala sa izradom atesta i pripadajućim toškovima
- čišćenje u tijeku izvođenja i nakon završetka svih radova 
- sva šteta i troškovi popravaka kao posljedica nepažnje u tijeku izvođenja
- svi režijski troškovi
- sav potreban alat na gradilištu i uskladištenje
- troškove zaštite na radu 
- pregled oplate od strane C15 statičara i nadzornog inženjera prije
početka betoniranja
- zaštita betona propisanim i navedenim sredstvima i premazima
- betoniranje temeljnih ploča i zidova uz moguću prisutnost podzemne vode</t>
  </si>
  <si>
    <t>Ugradba betona je strojna gdje god je to moguće. Kod izvođenja betonskih radova treba voditi računa o tome kakve su atmosferske prilike te prije za vrijeme i nakon betoniranja obaviti potrebne zaštitne radnje (polijevanje podloge, tla i oplate; održavanje temperature; njegovanje nakon betoniranja).</t>
  </si>
  <si>
    <t xml:space="preserve">Praćenje kontrole kvalitete, uzimanje uzoraka, dobava atesta i izrada izvještaja o kvaliteti izvedenih betonskih i AB konstrukcija obaveza su Izvoditelja i uključeni su u cijenu. Atesti za materijale, poluproizvode i proizvode obvezno se dostavljaju pri isporuci na objektu i evidentiraju se u građevinskom dnevniku. Materijali bez valjanog dokaza o kvaliteti ne smiju se ugraditi. </t>
  </si>
  <si>
    <t xml:space="preserve">Prije početka radova Izvoditelj je dužan uskladiti kvalitetu i rješenja betona s ostalim radovima (podovi, instalacije, obloge itd.). Suglasnost izvoditelja drugih povezanih radova  za izvedene betonske i AB radove jedan je od uvjeta njihovog prihvaćanja od strane nadzornog inženjera. </t>
  </si>
  <si>
    <t>Betonirati je dozvoljeno tek nakon što je nadzorni inženjer pregledao oplatu, odobrio montažu armature i nakon toga potvrdio ispravnost postavljanja iste upisom u građevinski dnevnik. Ukoliko određeni profil prema statičkom računu nije moguće dobaviti, zamjena se vrši isključivo uz odobrenje projektanta konstrukcije.</t>
  </si>
  <si>
    <t>Izvoditelj je dužan prije početka radova detaljno pregledati troškovnik i sve projekte, upozoriti na eventualne nedostatke i predložiti eventualna poboljšanja rješenja. Sve eventualne primjedbe, prijedloge i moguće zamjene materijala trebaju raspraviti Izvodtelj, nadzorni inženjer i projektant i o njima obavijestiti Investitora. Tek po pismenom dogovoru može se pristupiti gradnji.</t>
  </si>
  <si>
    <t>Kod primopredaje građevine izvoditelj je dužan priložiti isprave sukladnosti za sve građevne proizvode ugrađene u betonsku konstrukciju. Za betonsku konstrukciju koja nema projektom predviđena tehnička svojstva ili se ista ne mogu utvrditi zbog nedostatka dokumentacije mora se naknadnim ispitivanjima i naknadnim proračunima utvrditi tehnička svojstva betonske konstrukcije prema nizu normi HRN EN 12504 i prednorme prEN 13791.</t>
  </si>
  <si>
    <t>Kvaliteta temeljnog tla određena je na bazi prethodnog sondažnog bušenja. Prije početka betoniranja temelja nadzorna služba gradilišta dužna je pribaviti mišljenje jednog od osoba ovlaštenih  za geomehaničke radove o tome da li pretpostavljena kvaliteta tla u statičkom proračunu odgovara stvarnoj kvaliteti, te u slučaju odstupanja zatražtii od projektanta konstrukcije ponovni proračun i dimenzioniranje temelja.</t>
  </si>
  <si>
    <t xml:space="preserve">Betonskim i AB radovima obuhvaćeni su: 
- izrada podložnog betona, 
- izrada temeljnih traka i ploča sa šahtovima, oknima i ugrađenim instalacijama, 
- izrada nadtemeljnih zidova </t>
  </si>
  <si>
    <t>Cement, armatura, agregat, dodaci betonu, voda, predgotovljeni elementi, proizvodi i sustavi za zaštitu i popravak betonskih konstrukcija moraju odgovarati važećim standardima.</t>
  </si>
  <si>
    <t>Kvaliteta materijala i tehnologija ugradnje za zidove sa vidljivim plohama betona i višeslojne zidove opisana je zasebno.</t>
  </si>
  <si>
    <t>BETON</t>
  </si>
  <si>
    <r>
      <rPr>
        <sz val="10"/>
        <color indexed="8"/>
        <rFont val="Arial"/>
      </rPr>
      <t xml:space="preserve">Parametri betona za pojedine elemente određeni su projektom konstrukcije:
</t>
    </r>
    <r>
      <rPr>
        <sz val="10"/>
        <color indexed="8"/>
        <rFont val="Arial"/>
      </rPr>
      <t xml:space="preserve">-podložni beton                                                - </t>
    </r>
    <r>
      <rPr>
        <sz val="10"/>
        <color indexed="14"/>
        <rFont val="Arial"/>
      </rPr>
      <t>C16/20, razred izloženosti XC2</t>
    </r>
    <r>
      <rPr>
        <sz val="10"/>
        <color indexed="8"/>
        <rFont val="Arial"/>
      </rPr>
      <t xml:space="preserve">
</t>
    </r>
    <r>
      <rPr>
        <sz val="10"/>
        <color indexed="8"/>
        <rFont val="Arial"/>
      </rPr>
      <t xml:space="preserve">-beton temeljnih traka i ploča                            - </t>
    </r>
    <r>
      <rPr>
        <sz val="10"/>
        <color indexed="14"/>
        <rFont val="Arial"/>
      </rPr>
      <t>C30/37 razred izloženosti XC2, XM</t>
    </r>
    <r>
      <rPr>
        <sz val="10"/>
        <color indexed="8"/>
        <rFont val="Arial"/>
      </rPr>
      <t>1</t>
    </r>
    <r>
      <rPr>
        <sz val="10"/>
        <color indexed="14"/>
        <rFont val="Arial"/>
      </rPr>
      <t xml:space="preserve">
</t>
    </r>
    <r>
      <rPr>
        <sz val="10"/>
        <color indexed="8"/>
        <rFont val="Arial"/>
      </rPr>
      <t xml:space="preserve">-beton AB zidova                                             - </t>
    </r>
    <r>
      <rPr>
        <sz val="10"/>
        <color indexed="14"/>
        <rFont val="Arial"/>
      </rPr>
      <t xml:space="preserve">C30/37, razred izloženosti XC2
</t>
    </r>
  </si>
  <si>
    <t xml:space="preserve">U betonsku konstrukciju ugrađuje se samo projektirani beton (beton sa specificiranim tehničkim svojstvima). Izvođač mora prije početka ugradnje provjeriti je li beton u skladu sa zahtjevima iz projekta betonske konstrukcije te je li tijekom transporta betona došlo do promjene njegovih svojstava koja utječu na tehnička svojstva betonske konstrukcije. Kontrolni postupak utvrđivanja svojstava svježeg betona provodi se na uzorcima koji se uzimaju neposredno prije ugradnje betona u betonsku konstrukciju ( HRN ENV 13670-1 ) pregledom svake otpremnice i vizualnom kontrolom konzistencije (svako vozilo) te kod opravdane sumnje ispitivanjem konzistencije istim postupkom kao u proizvodnji. </t>
  </si>
  <si>
    <t>Kontrolni postupak utvrđivanja tlačne čvrstoće očvrsnulog betona provodi se na uzorcima koji se uzimaju neposredno prije ugradnje betona u betonsku konstrukciju prema zahtjevu projekta betonske konstrukcije ali ne manje od jednog uzorka za istovrsni element koji se bez prekida ugrađivanja betona izvedu unutar 24 sata od betona istih svojstava i istog proizvođača. Ako je količina ugrađenog betona veća od 100 m3 za svakih slijedećih 100 m3 uzima se po jedan uzorak. 
Podaci o istovrsnim elementima betonske konstrukcije izvedenim od betona istih iskazanih svojstava i istog proizvođača evidentiraju se uz navođenje podataka iz otpremnice tog betona, a podaci o uzimanju uzoraka betona evidentiraju se  uz obvezno navođenje oznake pojedinačnog elementa betonske konstrukcije i mjesta u elementu betonske konstrukcije na kojem se beton ugrađivao u trenutku uzimanja uzorka.</t>
  </si>
  <si>
    <t xml:space="preserve">Koristiti cement svjetlo sive boje.
</t>
  </si>
  <si>
    <t>Prije početka betoniranja izvoditelj je dužan osigurati dovoljne količine komponenata betona da bi na taj način eliminirao mogućnost  prekida betoniranja ili promjene sastojaka zbog pomanjkanja materijala.</t>
  </si>
  <si>
    <t xml:space="preserve">Gdje je to navedeno projektom konstrukcije i arhitekture potrebno je izvesti vodonepropusni beton. Na spoju zidova sa temeljnim pločama i trakama izvodi se sloj hidroizlacijskog premaza na bazi cementa kako bi se osigurao prekid prolaska kapilarne vlage u slučaju oštećenja temeljne hidroizolacije. Sve radnje vezane na ovu napomenu ponuđač treba obuhvatiti u svojoj jediničnoj cijeni betonskih radova.  </t>
  </si>
  <si>
    <t>ARMATURA</t>
  </si>
  <si>
    <t>Parametri materijala izvedbe: 
-armatura rebrasta u šipkama                          - B500B
-armaturne mreže                                           - B500A</t>
  </si>
  <si>
    <t>Svojstva armature koja se rabi za betonske konstrukcije moraju biti u skladu sa Tehničkim propisom za betonske konstrukcije.</t>
  </si>
  <si>
    <t>Armatura izrađena od čelika za armiranje ugrađuje se u armiranu betonsku konstrukciju prema projektu betonske konstrukcije i/ili tehničkoj uputi za ugradnju i uporabu armature.
Osiguranje debljine zaštitnog sloja betona treba svakako postići umetanjem odgovarajućeg broja plastičnih podmetača i jahača (za fiksiranje željeza u gornjoj zoni pločastih konstrukcija).
Najmanji zaštitni sloj betona ovisi o razredu izloženosti te načinu armiranja elementa i određen je projektom betonske konstrukcije.</t>
  </si>
  <si>
    <t xml:space="preserve">OPLATA  </t>
  </si>
  <si>
    <t>Za sve AB i betonske elemente koristi se glatka drvena oplata. Oplata je uključena u cijenu AB elementa.</t>
  </si>
  <si>
    <t>Za sve AB nosače sa završno vidljivim plohama betona potrebno je posebno pažljivo pripremiti oplatu i sve njene elemente.</t>
  </si>
  <si>
    <t>Oplata mora biti izrađena točno po mjerama za pojedine dijelove konstrukcije, označenim u projektu. Glatka oplata sa svim pripadajućim veznim i brtvenim elementima,  podupiranjem i oslanjanjem, pomoćnim radnim skelama uključena je u cijenu. 
Završne plohe betona moraju biti potpuno ravne, bez izbočina ili valovanja.</t>
  </si>
  <si>
    <t>Skele za oplate trebaju imati toliku krutost da bez štetnih deformacija mogu primati opterećenja koja nastaju pri betoniranju. Mjera nadvišenja oplate za konzolne istake upisana je u plan savijanja željeza. Kod skidanja oplate treba voditi računa da je beton s kojeg se skida oplata postigao dovoljnu čvrstoću za preuzimanje svih opterećenja u tom trenutku. Ovo se naročito odnosi na stropne ploče kod kojih može doći do preopterećenja svježim betonom ploče više etaže. Za takve slučajeve potrebna je konzultacija s projektantom konstrukcije.</t>
  </si>
  <si>
    <t xml:space="preserve">Oplatu treba izraditi računajući na ugradnju svih elemenata, prodora i kanala prikazanih u projektima instalacijskih sustava. Prije betoniranja treba pregledati projekte instalacija i izvesti sve elemente za vođenje instalacija kako ne bi dolazilo do naknadnih štemanja i probijanja. </t>
  </si>
  <si>
    <t xml:space="preserve">Naknadni radovi  na obradi površine zidova (brušenje, krpanje i sl.) koji su izazvani nepravilnošću oplate izvest će se na račun izvoditelja radova. </t>
  </si>
  <si>
    <t>Za premazivanje oplate ne smiju se koristiti premazi koji se ne mogu oprati s gotovog betona ili bi nakon pranja ostale mrlje. Treba pažljivo dozirati količinu premaza kako ne bi došlo do stvaranja mjehurića na spoju betona i oplate. Prije početka ugrađivanja betona oplata se mora detaljno očistiti. Za betone sa vidljivom završnom plohom odabrati odgovarajuća sredstva i kontrolirati način nanošenja. 
Izrađena oplata, s podupiranjem, prije betoniranja mora biti pregledana, provjerene sve dimenzije i kakvoća izvedbe, kao i čistoća i vlažnost oplate. Pregled i prijem oplate evidentira se u građevinskom dnevniku.</t>
  </si>
  <si>
    <t>Oplata mora biti tako izvedena da se može skidati bez oštećenja konstrukcije. Njegovanje betona i skidanje oplate i skele treba biti u skladu sa tehničkim propisom za beotnske konstrukcije. Način i potrebno vrijeme njegovanja kao i vrijeme skidanja oplate i skele treba odrediti prema projektiranoj tehnologiji, suglasno s nadzornim inženjerom, u ovisnosti o elementu konstrukcije, atmosferskim prilikama i vrsti betona.</t>
  </si>
  <si>
    <t>ukupna 
cijena</t>
  </si>
  <si>
    <t>AB TEMELJI I STEPENICE</t>
  </si>
  <si>
    <t>3.</t>
  </si>
  <si>
    <r>
      <rPr>
        <sz val="10"/>
        <color indexed="8"/>
        <rFont val="Arial"/>
      </rPr>
      <t xml:space="preserve">Izvedba </t>
    </r>
    <r>
      <rPr>
        <u/>
        <sz val="10"/>
        <color indexed="8"/>
        <rFont val="Arial"/>
      </rPr>
      <t>podložnog betona</t>
    </r>
    <r>
      <rPr>
        <sz val="10"/>
        <color indexed="8"/>
        <rFont val="Arial"/>
      </rPr>
      <t>.</t>
    </r>
  </si>
  <si>
    <t xml:space="preserve">Beton C16/20, razred izloženosti XC2, debljine 3-5 cm.   </t>
  </si>
  <si>
    <t>Proširenja sa svake strane minimalno 10cm. Gornja ploha treba biti horizontalna, bez oštrih istaka i većih šupljina.</t>
  </si>
  <si>
    <t>_Podložni beton ispod AB temelja, d=5 cm</t>
  </si>
  <si>
    <r>
      <rPr>
        <sz val="10"/>
        <color indexed="8"/>
        <rFont val="Arial"/>
      </rPr>
      <t>m</t>
    </r>
    <r>
      <rPr>
        <vertAlign val="superscript"/>
        <sz val="10"/>
        <color indexed="8"/>
        <rFont val="Arial"/>
      </rPr>
      <t>2</t>
    </r>
  </si>
  <si>
    <t>_Podložni beton ispod temelja rasvjetnog stupa, d=3 cm</t>
  </si>
  <si>
    <r>
      <rPr>
        <sz val="10"/>
        <color indexed="8"/>
        <rFont val="Arial"/>
      </rPr>
      <t xml:space="preserve">Izveba </t>
    </r>
    <r>
      <rPr>
        <u/>
        <sz val="10"/>
        <color indexed="8"/>
        <rFont val="Arial"/>
      </rPr>
      <t>AB temelja zida.</t>
    </r>
  </si>
  <si>
    <t>Beton C25/30, razred izloženosti XC2, u dvostranoj drvenoj glatkoj oplati. Temelji su dim. 50 x 30 cm.</t>
  </si>
  <si>
    <t xml:space="preserve">Beton je armiran sa RA 400/500, </t>
  </si>
  <si>
    <t>Ugradba je strojna</t>
  </si>
  <si>
    <t>U cijenu stavke su uključeni dobava, sječenje, savijanje, vezivanje i postava armature srednje složenosti i oplata</t>
  </si>
  <si>
    <t>_AB temelji</t>
  </si>
  <si>
    <r>
      <rPr>
        <sz val="10"/>
        <color indexed="8"/>
        <rFont val="Arial"/>
      </rPr>
      <t>m</t>
    </r>
    <r>
      <rPr>
        <vertAlign val="superscript"/>
        <sz val="10"/>
        <color indexed="8"/>
        <rFont val="Arial"/>
      </rPr>
      <t>3</t>
    </r>
  </si>
  <si>
    <t xml:space="preserve">_armatura </t>
  </si>
  <si>
    <t>kg</t>
  </si>
  <si>
    <r>
      <rPr>
        <sz val="10"/>
        <color indexed="8"/>
        <rFont val="Arial"/>
      </rPr>
      <t>Betoniranje</t>
    </r>
    <r>
      <rPr>
        <u/>
        <sz val="10"/>
        <color indexed="8"/>
        <rFont val="Arial"/>
      </rPr>
      <t xml:space="preserve"> AB temeljnih stopa rasvjetnog stupa</t>
    </r>
  </si>
  <si>
    <t>Beton C25/30, razred izloženosti XC2, u dvostranoj drvenoj glatkoj oplati. Temelj dim. 50 x 50 x 50 cm.</t>
  </si>
  <si>
    <t>Oplata je uračunata u cijenu stavke</t>
  </si>
  <si>
    <t>_temelj dimenzije 50 x 50 x 50 cm</t>
  </si>
  <si>
    <r>
      <rPr>
        <sz val="10"/>
        <color indexed="8"/>
        <rFont val="Arial"/>
      </rPr>
      <t xml:space="preserve">Izvedba </t>
    </r>
    <r>
      <rPr>
        <u/>
        <sz val="10"/>
        <color indexed="8"/>
        <rFont val="Arial"/>
      </rPr>
      <t xml:space="preserve">AB stepenica </t>
    </r>
    <r>
      <rPr>
        <sz val="10"/>
        <color indexed="8"/>
        <rFont val="Arial"/>
      </rPr>
      <t>na središnjem dijelu obuhvata</t>
    </r>
  </si>
  <si>
    <t>Beton C25/30, razred izloženosti XC2, XM1.</t>
  </si>
  <si>
    <t>Izvode se AB elementi dimenzija 22 x 36 cm, u dvostranoj drvenoj oplati. Elementi se postavljaju na prethodno pripremljenu nosivu podlogu na međusobnom razmaku od 24 cm. Prostor između AB elemenata se po potrebi dobetonira “mršavim” betonom kao priprema za postavljanje hodne plohe gazišta od predgotovljenih betonskih elemenata - opločnika, koji su obrađeni u sklopu stavke Podopolagačkih radova</t>
  </si>
  <si>
    <t>Beton je armiran sa RA 400/500</t>
  </si>
  <si>
    <t>_armatura</t>
  </si>
  <si>
    <t>_AB stepenice</t>
  </si>
  <si>
    <t>AB ZIDOVI</t>
  </si>
  <si>
    <r>
      <rPr>
        <sz val="10"/>
        <color indexed="8"/>
        <rFont val="Arial"/>
      </rPr>
      <t xml:space="preserve">Izvedba </t>
    </r>
    <r>
      <rPr>
        <u/>
        <sz val="10"/>
        <color indexed="8"/>
        <rFont val="Arial"/>
      </rPr>
      <t>AB zida</t>
    </r>
  </si>
  <si>
    <t>Beton C35/45, razred izloženosti XC4, XS1.</t>
  </si>
  <si>
    <t>Debljina zida je 25 cm. Ugradnja betona se vrši ručno sa pervibriranjem (cement otporan na kloride i sumpor)</t>
  </si>
  <si>
    <t>Zidovi se izvode u dvostrukoj oplati</t>
  </si>
  <si>
    <t>Zidovi se armiraju MAG 500/560</t>
  </si>
  <si>
    <t>Sve u skladu s općim uvjetima ovih radova.</t>
  </si>
  <si>
    <t>_AB zid debljine 25cm, visine h=117 cm. Zid na južnom dijelu obuhvata, dijelom polukružni, na spoju Vukovarske ulice sa David cestom.</t>
  </si>
  <si>
    <t>_AB zid debljine 25cm, visine h=227 cm. Zid se izvodi u južnoj zoni obuhvata, uz granicu parcele na zapadnoj strani</t>
  </si>
  <si>
    <t>_AB zid debljine 25cm, visine h=273 cm. Zid se izvodi na središnjem dijelu obuhvata, na zapadnoj granici prema k.č.z. 2172/11</t>
  </si>
  <si>
    <t>_armatura MAG 500/560</t>
  </si>
  <si>
    <r>
      <rPr>
        <u/>
        <sz val="10"/>
        <color indexed="8"/>
        <rFont val="Arial"/>
      </rPr>
      <t>Dobetoniranje postojećeg betonskog zida</t>
    </r>
    <r>
      <rPr>
        <sz val="10"/>
        <color indexed="8"/>
        <rFont val="Arial"/>
      </rPr>
      <t xml:space="preserve"> na sjevernom dijelu obuhvata, na međi sa k.č.z. 2172/10</t>
    </r>
  </si>
  <si>
    <t xml:space="preserve">Beton C25/30, u glatkoj oplati sa podupiranjem. Ugradnja betona se vrši ručno </t>
  </si>
  <si>
    <t>Dobetonira se postojeći susjedni ogradni zidov, do projektirane visine i geometrije. Sve visine su prikazane u tehničkoj dokumentaciji. Debljina zida je cca 45 cm (uskladiti sa zatečenim stanjem)</t>
  </si>
  <si>
    <t>Zid se armira dijelom, na pozicijama gdje visina dobetoniranog dijela prelazi 30 cm</t>
  </si>
  <si>
    <t>_dobetoniranje</t>
  </si>
  <si>
    <t>BETONSKI I AB RADOVI - UKUPNO</t>
  </si>
  <si>
    <t>ZIDARSKI RADOVI</t>
  </si>
  <si>
    <t>ŽBUKANJE</t>
  </si>
  <si>
    <t xml:space="preserve">Žbukaju se obe plohe zida jednako. 
</t>
  </si>
  <si>
    <t>Sve plohe nakon žbukanja trebaju biti čvrste, postojane i potpuno ravne. Bridovi trebaju biti oštri i potpuno ravni i vertikalni.</t>
  </si>
  <si>
    <t xml:space="preserve">Pijesak za žbukanje mora biti čist, bez organskih primjesa, oštar i prosijan, a vapno hidratizirano. Za produženi mort i špruc upotrebiti portland cement PC-350. Žbukanje zidova vršiti u pogodno vrijeme. Površina zida treba biti suha i ne smije biti smrznuta. Temperatura jedan dan prije žbukanja, za vrijeme žbukanja i dva dana nakon žbukanja, ne smije pasti ispod 5 °C. Također treba izbjegavati žbukanje po velikoj vrućini da ne dođe do pucanja usljed prebrzog sušenja. Ako se ipak radovi izvode pri niskim ili visokim temperaturama, izvođač je dužan osigurati njegovanje žbuke, grijanjem odnosno vlaženjem. </t>
  </si>
  <si>
    <t>Prije žbukanja plohe dobro navlažiti i nanjeti cementni špric u debljini 0,3 cm. Kod žbukanja u dva sloja, drugi sloj se nabacuje tek kad je drugi sloj potpuno suh. Kod strojnog žbukanja prskanjem, nanosi se samo jedan sloj žbuke ukupne debljine cca 1,5 cm. Žbukanje vršiti obvezno sa vodilicama pričvršćenim na zid, a na sve bridove ugrađuju se kutni profili od pocinčanog lima. Vodilice i kutni profili uključeni su u jediničnu cijenu.</t>
  </si>
  <si>
    <t xml:space="preserve">Završne površine moraju biti potpuno glatke i ravne (osim gdje je drugačije navedeno, a kutevi i bridovi, te spojevi zida i stropa oštro izvedeni. 
Izvođač odgovara za kvalitet žbuke i fasadnih sustava, a u slučaju neispravnosti, svi troškovi padaju na teret istog.
Uzorke žbuke: boju, vrstu agregata, teksturu i način obrade završne plohe prije ugradnje treba potvrditi Projektant.
</t>
  </si>
  <si>
    <t>Za vrijeme izvođenja i po završetku radova, izvođač je dužan očistiti objekt od otpadnog materijala i isti odvesti na gradski deponij, što se ne obračunava posebno, već je uključeno u cijenu.</t>
  </si>
  <si>
    <t>Ukoliko je što u troškovniku nejasno, treba tražiti dodatno objašnjenje od nadzornog inženjera ili projektanta prije davanja ponude.</t>
  </si>
  <si>
    <t>4.</t>
  </si>
  <si>
    <r>
      <rPr>
        <u/>
        <sz val="10"/>
        <color indexed="8"/>
        <rFont val="Arial"/>
      </rPr>
      <t>Žbukanje površina zida</t>
    </r>
    <r>
      <rPr>
        <sz val="10"/>
        <color indexed="8"/>
        <rFont val="Arial"/>
      </rPr>
      <t xml:space="preserve"> - silikonskom žbukom.</t>
    </r>
  </si>
  <si>
    <t>U cijenu stavke uključiti pripremu podloge; ljepilo i fasadnu mrežicu . Sve strogo prema uputi proizvođača materijala. Stavka obuhvaća sav rad i materijal, s nabavom i dopremom, te potrebne skele.</t>
  </si>
  <si>
    <t>Nijansa boje u svijetlom tonu, prema odabiru projektanta iz kolekcije proizvođača žbuke.</t>
  </si>
  <si>
    <t>Obračun po m² ožbukane površine.</t>
  </si>
  <si>
    <t>_Žbukanje ploha zidova</t>
  </si>
  <si>
    <r>
      <rPr>
        <sz val="10"/>
        <color indexed="8"/>
        <rFont val="Arial"/>
      </rPr>
      <t xml:space="preserve">Visinska </t>
    </r>
    <r>
      <rPr>
        <u/>
        <sz val="10"/>
        <color indexed="8"/>
        <rFont val="Arial"/>
      </rPr>
      <t>prilagodba instalacijskih šahti</t>
    </r>
    <r>
      <rPr>
        <sz val="10"/>
        <color indexed="8"/>
        <rFont val="Arial"/>
      </rPr>
      <t xml:space="preserve"> novoj niveleti prometnice. U cijenu uračunat sav potreban rad, materijal i strojevi.</t>
    </r>
  </si>
  <si>
    <t>Obračun po komadu prilagođenog okna.</t>
  </si>
  <si>
    <t>_prilagođena instalacijska okna</t>
  </si>
  <si>
    <t>OSTALI ZIDARSKI RADOVI</t>
  </si>
  <si>
    <r>
      <rPr>
        <u/>
        <sz val="10"/>
        <color indexed="8"/>
        <rFont val="Arial"/>
      </rPr>
      <t>Zidarska obrada AB ploha</t>
    </r>
    <r>
      <rPr>
        <sz val="10"/>
        <color indexed="8"/>
        <rFont val="Arial"/>
      </rPr>
      <t xml:space="preserve"> - reparaturnim mortom.</t>
    </r>
  </si>
  <si>
    <t>Uključuje krpanje, popravak neravnina, popunjavanje gnijezda u betonu - podloga za bojanje betona.</t>
  </si>
  <si>
    <t>Obračun po m² zida pripremljnog za bojanje</t>
  </si>
  <si>
    <t xml:space="preserve">Šlicanje podova i zidova za postav instalacija. 
Dimenzije šliceva 5x5cm te šlicanje za postavljanje tipskih kutija instalacija većih dimenzija. </t>
  </si>
  <si>
    <t xml:space="preserve">Obračun po m' šlicanog zida. </t>
  </si>
  <si>
    <t>m'</t>
  </si>
  <si>
    <t>Zazidavanje šliceva i otvora u zidovima kroz koje su      
prošle razne instalacije šupljom opekom u produžnom cem. mortu.</t>
  </si>
  <si>
    <r>
      <rPr>
        <sz val="10"/>
        <color indexed="8"/>
        <rFont val="Arial"/>
      </rPr>
      <t>Razne zidarske pripomoći pri izvođenju instalaterskih radova i ugradnji opreme. Obračun po stvarno utrošenom vremenu KV radnika ovjereno i dogovoreno sa nadzornim inženjerom ili predstavnikom naručitelja</t>
    </r>
  </si>
  <si>
    <t>radni 
sat</t>
  </si>
  <si>
    <r>
      <rPr>
        <sz val="10"/>
        <color indexed="8"/>
        <rFont val="Arial"/>
      </rPr>
      <t xml:space="preserve">Prijenos materijala, utovar u vozilo te odvoz na gradsku deponiju udaljenosti do 10 km, svog ruševnog materijala  od radova štemanja i ostalog otpadnog materijala.
</t>
    </r>
    <r>
      <rPr>
        <sz val="10"/>
        <color indexed="8"/>
        <rFont val="Arial"/>
      </rPr>
      <t>Obračun po m</t>
    </r>
    <r>
      <rPr>
        <vertAlign val="superscript"/>
        <sz val="10"/>
        <color indexed="8"/>
        <rFont val="Arial"/>
      </rPr>
      <t>3</t>
    </r>
    <r>
      <rPr>
        <sz val="10"/>
        <color indexed="8"/>
        <rFont val="Arial"/>
      </rPr>
      <t xml:space="preserve"> odvezenog materijala.</t>
    </r>
  </si>
  <si>
    <t>Završno čišćenje:</t>
  </si>
  <si>
    <t>podova</t>
  </si>
  <si>
    <t>zidova</t>
  </si>
  <si>
    <t>ostalo</t>
  </si>
  <si>
    <t xml:space="preserve">Razne pripomoći koje su potrebne naručitelju, a koje je nemoguće normirati pa se obračunavaju prema stvarno utrošenom vremenu ovjerenom od nadzornog inženjera ili predstavnika naručitelja i to:
 </t>
  </si>
  <si>
    <t>NAPOMENA: Naznačeni sati su orijentacioni. Obračun po stvarno utrošenom vremenu PKV/KV/VKV radnika ovjereno i dogovoreno sa nadzornim inženjerom ili predstavnikom naručitelja</t>
  </si>
  <si>
    <t xml:space="preserve">   a) PKV radnik</t>
  </si>
  <si>
    <t>sati</t>
  </si>
  <si>
    <t xml:space="preserve">   b) KV radnik</t>
  </si>
  <si>
    <t xml:space="preserve">   c) VKV radnik</t>
  </si>
  <si>
    <t>ZIDARSKI RADOVI - UKUPNO</t>
  </si>
  <si>
    <t>PODOPOLAGAČKI RADOVI</t>
  </si>
  <si>
    <t>5.</t>
  </si>
  <si>
    <r>
      <rPr>
        <sz val="10"/>
        <color indexed="8"/>
        <rFont val="Arial"/>
      </rPr>
      <t>D</t>
    </r>
    <r>
      <rPr>
        <sz val="10"/>
        <color indexed="8"/>
        <rFont val="Arial"/>
      </rPr>
      <t xml:space="preserve">obava i montaža </t>
    </r>
    <r>
      <rPr>
        <u/>
        <sz val="10"/>
        <color indexed="8"/>
        <rFont val="Arial"/>
      </rPr>
      <t>betonskih opločnika debljine 8 cm</t>
    </r>
    <r>
      <rPr>
        <sz val="10"/>
        <color indexed="8"/>
        <rFont val="Arial"/>
      </rPr>
      <t xml:space="preserve">. </t>
    </r>
  </si>
  <si>
    <t>Postavljaju se na već pripremljenu posteljicu. Opločnik debljine 8 cm, uzorak i shemu polaganja izvođač je dužan zatražiti od investitora i glavnog projektanta.</t>
  </si>
  <si>
    <t>Obračun po m2 postavljenog opločnika</t>
  </si>
  <si>
    <t>Dobava i montaža plastičnih rubnjaka</t>
  </si>
  <si>
    <t>Plastični rubnjak izrađen od PVC materijala, duljine l=100cm. U cijenu stavke uključen je sav potreban pričvrsni materijal.</t>
  </si>
  <si>
    <t>_plastični rubnjak</t>
  </si>
  <si>
    <r>
      <rPr>
        <sz val="10"/>
        <color indexed="8"/>
        <rFont val="Arial"/>
      </rPr>
      <t>Izrada, dobava i montaža</t>
    </r>
    <r>
      <rPr>
        <u/>
        <sz val="10"/>
        <color indexed="8"/>
        <rFont val="Arial"/>
      </rPr>
      <t xml:space="preserve"> fasadne obloge od</t>
    </r>
    <r>
      <rPr>
        <sz val="10"/>
        <color indexed="8"/>
        <rFont val="Arial"/>
      </rPr>
      <t xml:space="preserve"> grubo obrađenog </t>
    </r>
    <r>
      <rPr>
        <u/>
        <sz val="10"/>
        <color indexed="8"/>
        <rFont val="Arial"/>
      </rPr>
      <t>lomljenog kamena u tipu suhozida</t>
    </r>
    <r>
      <rPr>
        <sz val="10"/>
        <color indexed="8"/>
        <rFont val="Arial"/>
      </rPr>
      <t>, debljina obloge je 10 cm</t>
    </r>
  </si>
  <si>
    <t>Ova stavka se izvodi zajedno sa stavkom 3.6.-betoniranje AB zidova</t>
  </si>
  <si>
    <t>Oblaže se bočni zid pročelja garaže (k.č.z. 2217/1 i 2217/2) koji izlazi na Vukovarsku ulicu</t>
  </si>
  <si>
    <t>Kamen mora biti kvalitetan, bez pukotina, otporan na trošenje i zahtjevne klimatske uvjete u kojima se postavlja</t>
  </si>
  <si>
    <t>Obrada vrha zida iz istog sistema kao i prednja ploha.</t>
  </si>
  <si>
    <t>Kamen kao Sivac ili jednakovrijedan proizvod</t>
  </si>
  <si>
    <t>Jednakovrijedan proizvod:</t>
  </si>
  <si>
    <t>Vrsta i završna obrada kamena prema odabiru Projektanta</t>
  </si>
  <si>
    <t xml:space="preserve">Izvođač je dužan prije nabave i polaganja kamenih ploča prezentirati uzorak obrađene površine kamena kako bi se dobilo odobrenje projektanta. </t>
  </si>
  <si>
    <t>U cijenu stavke su uključeni sav pričvrsni materijal i rad do potpune gotovosti. Obračun po m2 izvedene kamene obloge</t>
  </si>
  <si>
    <t>_obloga od lomljenog kamena u tipu suhozida</t>
  </si>
  <si>
    <t>m2</t>
  </si>
  <si>
    <t>Dodatni radovi izvedbe i rezanja ploča oko šahtova i slivnika</t>
  </si>
  <si>
    <t>Obračun po komadu obrađenog šahta i slivnika</t>
  </si>
  <si>
    <t>KAMENARSKI RADOVI - UKUPNO</t>
  </si>
  <si>
    <t>6.</t>
  </si>
  <si>
    <t>OSTALI RADOVI</t>
  </si>
  <si>
    <r>
      <rPr>
        <sz val="10"/>
        <color indexed="8"/>
        <rFont val="Arial"/>
      </rPr>
      <t xml:space="preserve">Dobava i ugradnja tipskog </t>
    </r>
    <r>
      <rPr>
        <u/>
        <sz val="10"/>
        <color indexed="8"/>
        <rFont val="Arial"/>
      </rPr>
      <t>rasvjetnog stupa</t>
    </r>
  </si>
  <si>
    <t>Stožasti rasvjetni stup je namjenjen za ugradnju u betonski temelj. Izrađen od nehrđajućeg čeličnog lima, visine min. 4m, sa pripadajućim reflektorom</t>
  </si>
  <si>
    <t>Svjetiljka je izrađena od aluminijskog kućišta, staklo od termički tvrdog stakla 5mm, dim 549 x 365 x 135 mm, snaga svjetiljke 85W, temperatura boje svjetlosti 3000K, sistemski tok 4800 lm zaštita IP66</t>
  </si>
  <si>
    <t>Rasvjetni stup_Proizvod kao Dalekovod, SRS A ili jednakovrijedan proizvod</t>
  </si>
  <si>
    <t>Reflektor_Proizvod kao Philips Ocean Road LED  BRP708 LED 60/830 ili jednakovrijedan proizvod</t>
  </si>
  <si>
    <r>
      <rPr>
        <sz val="10"/>
        <color indexed="8"/>
        <rFont val="Arial"/>
      </rPr>
      <t>Izrada, dobava i ugradnja led linijske rasvjete u prepust kamene klupčice. Rasvjeta mora biti ambijantalna, proračunata i odobrena od strane ovlaštenog projektanta</t>
    </r>
  </si>
  <si>
    <t>Lampe se ugrađuju u zid od lomljenog kamena, na pravilnom razmaku, na visini od 90 cm, snopom svjetlosti orjentirane prema dole</t>
  </si>
  <si>
    <r>
      <rPr>
        <sz val="10"/>
        <color indexed="8"/>
        <rFont val="Arial"/>
      </rPr>
      <t>Izrada, dobava i ugradnja</t>
    </r>
    <r>
      <rPr>
        <u/>
        <sz val="10"/>
        <color indexed="8"/>
        <rFont val="Arial"/>
      </rPr>
      <t xml:space="preserve"> rukohvata od pocinčanog čelika</t>
    </r>
  </si>
  <si>
    <t>Rukohvat je kontinuiran, postavlja se na ogradnim zidovima na istočnoj međi</t>
  </si>
  <si>
    <t>Postavlja se na skrivenim tipskim nosačima</t>
  </si>
  <si>
    <t>Rukohvat je izrađen od šupljih kvadratičnih cijevi oblih rubova, dim.100x120 mm. U cijenu stavke je uključena integrirana linijska rasvjeta, sa donje strane</t>
  </si>
  <si>
    <t>Boja i završna obrada rukohvata prema izboru projektanta</t>
  </si>
  <si>
    <t>_rukohvat</t>
  </si>
  <si>
    <r>
      <rPr>
        <sz val="10"/>
        <color indexed="8"/>
        <rFont val="Arial"/>
      </rPr>
      <t xml:space="preserve">Dobava i montaža </t>
    </r>
    <r>
      <rPr>
        <u/>
        <sz val="10"/>
        <color indexed="8"/>
        <rFont val="Arial"/>
      </rPr>
      <t>slivne reštke od lijevanog željeza</t>
    </r>
    <r>
      <rPr>
        <sz val="10"/>
        <color indexed="8"/>
        <rFont val="Arial"/>
      </rPr>
      <t>, razreda opterećenja C250/D400</t>
    </r>
  </si>
  <si>
    <t>Rešetka je dimenzija 30x52,4 cm, upojne površine 570 cm2</t>
  </si>
  <si>
    <t xml:space="preserve">Rešetka se postavlja na mjesto postojećeg slivnika </t>
  </si>
  <si>
    <t>Proizvod kao ACO Multitop slivne rešetke ili jednakovrijedan proizvod</t>
  </si>
  <si>
    <r>
      <rPr>
        <sz val="10"/>
        <color indexed="8"/>
        <rFont val="Arial"/>
      </rPr>
      <t xml:space="preserve">Dobava i montaža </t>
    </r>
    <r>
      <rPr>
        <u/>
        <sz val="10"/>
        <color indexed="8"/>
        <rFont val="Arial"/>
      </rPr>
      <t>kanala za linijsku odvodnju</t>
    </r>
    <r>
      <rPr>
        <sz val="10"/>
        <color indexed="8"/>
        <rFont val="Arial"/>
      </rPr>
      <t xml:space="preserve">  nosivosti A15 do E600 prema HR EN 1433. Kanal se zbog specifičnog  V-presjeka odlikuje većom brzinom otjecanja vode i boljim efektom samočišćenja. Kanal je izrađen iz polimerbetona, građevinske visine 265 - 365 mm. Širina kanala je 200 mm, a dužina 4100 mm. Rubovi kanala ojačani su kutnikom od nehrđajućeg čelika AISI 304 debljine 4 mm koji služi kao dosjed za polaganje pokrovne rešetke. Kanal se izvodi polaganjem na betonsku podlogu marke B25 debljine sloja 12 cm, bočno  kanal založiti betonom. Gornji rub  rešetke se izvodi u razini 2 - 5 mm ispod kote gotove završne okolne površine. Sve sa priborom za montažu do potpune funkcionalnosti.</t>
    </r>
  </si>
  <si>
    <t>U cijenu stavke je uključena pokrovna rešetka, iz iste linije proizvoda, po izboru projektanta</t>
  </si>
  <si>
    <t>Proizvod kao ACO Drain Multiline V200 - nehrđajući rub ili jednakovrijedan proizvod</t>
  </si>
  <si>
    <t>Jednakovrijedan  proizvod:</t>
  </si>
  <si>
    <t xml:space="preserve">Dobava i ugradnja tipskih vodotijesnih i plinotijesnih poklopaca podnih šahtova koji se ispunjavaju materijalom istim kao okolni pod - kamene ploče, dimenzije 40x40 cm, šahte načinjene od nehrđajućeg čelika (inox-a). </t>
  </si>
  <si>
    <t>Proizvod kao ACO TopTek Uniface ili jednakovrijedan proizvod.</t>
  </si>
  <si>
    <r>
      <rPr>
        <sz val="10"/>
        <color indexed="8"/>
        <rFont val="Arial"/>
      </rPr>
      <t xml:space="preserve">Izrada dobava i montaža </t>
    </r>
    <r>
      <rPr>
        <u/>
        <sz val="10"/>
        <color indexed="8"/>
        <rFont val="Arial"/>
      </rPr>
      <t xml:space="preserve">kamenih poklopnica </t>
    </r>
    <r>
      <rPr>
        <sz val="10"/>
        <color indexed="8"/>
        <rFont val="Arial"/>
      </rPr>
      <t>zidova</t>
    </r>
  </si>
  <si>
    <t>Kamene poklopnice se izvode u širini obloženog zida, sa prepustom i okapnicom 1 cm od ruba na strani prema susjednoj čestici. Na strani od Vukovarske ulice ispod prepusta ugrađuje se LED linijska rasvjeta koja je obračunata zasebno.</t>
  </si>
  <si>
    <t>Dimenzije poklopnice su 35 x 5 cm</t>
  </si>
  <si>
    <t>Kamen se postavlja u cementnom mortu na zidove iz stavke 3.5 i 3.6</t>
  </si>
  <si>
    <t>U cijenu stavke su uključeni sav pričvrsni materijal i rad do potpune gotovosti. Obračun po m' izvedene kamene poklopnice</t>
  </si>
  <si>
    <t xml:space="preserve">_kamena poklopnica 35x4 cm </t>
  </si>
  <si>
    <t>Oslikavanje zidova grafitima u spomen grada Vukovara. U stavku su uključeni svi organizacijski elementi kako bi se ostvarila suradnja s organizatorima festivala Grafiti na Gradele i VukovART i Općine Bol</t>
  </si>
  <si>
    <t>_umjetnički angažman</t>
  </si>
  <si>
    <t>OSTALI RADOVI - UKUPNO</t>
  </si>
  <si>
    <t>REKAPITULACIJA</t>
  </si>
  <si>
    <t>PRIPREMNI RADOVI</t>
  </si>
  <si>
    <t>BETONSKI I ARMIRANO BETONSKI RADOVI</t>
  </si>
  <si>
    <t>OSTALI  RADOVI</t>
  </si>
  <si>
    <t>UKUPNO</t>
  </si>
  <si>
    <t>PDV 25%</t>
  </si>
  <si>
    <t>SVEUKUPNO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</si>
</sst>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 &quot;* #,##0.00&quot;    &quot;;&quot;-&quot;* #,##0.00&quot;    &quot;;&quot; &quot;* &quot;-&quot;??&quot;    &quot;"/>
    <numFmt numFmtId="165" formatCode="#,##0.00&quot; kn&quot;"/>
    <numFmt numFmtId="166" formatCode="&quot; &quot;[$$-409]* #,##0.00&quot; &quot;;&quot; &quot;[$$-409]* \(#,##0.00\);&quot; &quot;[$$-409]* &quot;-&quot;??&quot; &quot;"/>
    <numFmt numFmtId="167" formatCode="#,##0.0"/>
  </numFmts>
  <fonts count="19">
    <font>
      <sz val="10"/>
      <color indexed="8"/>
      <name val="Arial"/>
    </font>
    <font>
      <sz val="12"/>
      <color indexed="8"/>
      <name val="Arial"/>
    </font>
    <font>
      <sz val="14"/>
      <color indexed="8"/>
      <name val="Arial"/>
    </font>
    <font>
      <b/>
      <sz val="12"/>
      <color indexed="8"/>
      <name val="Arial"/>
    </font>
    <font>
      <b/>
      <sz val="14"/>
      <color indexed="8"/>
      <name val="Arial"/>
    </font>
    <font>
      <b/>
      <sz val="10"/>
      <color indexed="8"/>
      <name val="Arial"/>
    </font>
    <font>
      <b/>
      <sz val="18"/>
      <color indexed="8"/>
      <name val="Arial"/>
    </font>
    <font>
      <sz val="18"/>
      <color indexed="8"/>
      <name val="Arial"/>
    </font>
    <font>
      <b/>
      <sz val="9"/>
      <color indexed="8"/>
      <name val="Arial"/>
    </font>
    <font>
      <i/>
      <sz val="10"/>
      <color indexed="14"/>
      <name val="Arial"/>
    </font>
    <font>
      <sz val="10"/>
      <color indexed="8"/>
      <name val="Calibri"/>
    </font>
    <font>
      <sz val="10"/>
      <color indexed="14"/>
      <name val="Arial"/>
    </font>
    <font>
      <i/>
      <sz val="10"/>
      <color indexed="8"/>
      <name val="Arial"/>
    </font>
    <font>
      <b/>
      <i/>
      <sz val="10"/>
      <color indexed="8"/>
      <name val="Arial"/>
    </font>
    <font>
      <u/>
      <sz val="10"/>
      <color indexed="8"/>
      <name val="Arial"/>
    </font>
    <font>
      <vertAlign val="superscript"/>
      <sz val="10"/>
      <color indexed="8"/>
      <name val="Arial"/>
    </font>
    <font>
      <sz val="10"/>
      <color indexed="8"/>
      <name val="CRO_Swiss_Light-Normal"/>
    </font>
    <font>
      <sz val="10"/>
      <color indexed="16"/>
      <name val="Arial"/>
    </font>
    <font>
      <b/>
      <sz val="12"/>
      <color indexed="8"/>
      <name val="Arial CE"/>
    </font>
  </fonts>
  <fills count="4">
    <fill>
      <patternFill patternType="none"/>
    </fill>
    <fill>
      <patternFill patternType="gray125"/>
    </fill>
    <fill>
      <patternFill patternType="solid">
        <fgColor indexed="12"/>
        <bgColor auto="1"/>
      </patternFill>
    </fill>
    <fill>
      <patternFill patternType="solid">
        <fgColor indexed="17"/>
        <bgColor auto="1"/>
      </patternFill>
    </fill>
  </fills>
  <borders count="7">
    <border>
      <left/>
      <right/>
      <top/>
      <bottom/>
      <diagonal/>
    </border>
    <border>
      <left style="thin">
        <color indexed="13"/>
      </left>
      <right style="thin">
        <color indexed="13"/>
      </right>
      <top style="thin">
        <color indexed="13"/>
      </top>
      <bottom style="thin">
        <color indexed="13"/>
      </bottom>
      <diagonal/>
    </border>
    <border>
      <left/>
      <right/>
      <top/>
      <bottom/>
      <diagonal/>
    </border>
    <border>
      <left style="thin">
        <color indexed="13"/>
      </left>
      <right style="thin">
        <color indexed="13"/>
      </right>
      <top/>
      <bottom style="thin">
        <color indexed="13"/>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1">
    <xf numFmtId="0" fontId="0" fillId="0" borderId="0" applyNumberFormat="0" applyFill="0" applyBorder="0" applyProtection="0"/>
  </cellStyleXfs>
  <cellXfs count="168">
    <xf numFmtId="0" fontId="0" fillId="0" borderId="0" xfId="0"/>
    <xf numFmtId="0" fontId="0" fillId="0" borderId="0" xfId="0" applyNumberFormat="1"/>
    <xf numFmtId="0" fontId="0" fillId="2" borderId="1" xfId="0" applyFill="1" applyBorder="1"/>
    <xf numFmtId="0" fontId="0" fillId="2" borderId="1" xfId="0" applyFill="1" applyBorder="1" applyAlignment="1">
      <alignment horizontal="left" wrapText="1"/>
    </xf>
    <xf numFmtId="0" fontId="5" fillId="2" borderId="1" xfId="0" applyFont="1" applyFill="1" applyBorder="1" applyAlignment="1">
      <alignment wrapText="1"/>
    </xf>
    <xf numFmtId="0" fontId="0" fillId="2" borderId="1" xfId="0" applyNumberFormat="1" applyFill="1" applyBorder="1"/>
    <xf numFmtId="4" fontId="0" fillId="2" borderId="1" xfId="0" applyNumberFormat="1" applyFill="1" applyBorder="1"/>
    <xf numFmtId="0" fontId="0" fillId="2" borderId="1" xfId="0" applyNumberFormat="1" applyFill="1" applyBorder="1" applyAlignment="1">
      <alignment horizontal="left" wrapText="1"/>
    </xf>
    <xf numFmtId="0" fontId="5" fillId="2" borderId="1" xfId="0" applyNumberFormat="1" applyFont="1" applyFill="1" applyBorder="1"/>
    <xf numFmtId="0" fontId="0" fillId="2" borderId="1" xfId="0" applyNumberFormat="1" applyFill="1" applyBorder="1" applyAlignment="1">
      <alignment horizontal="right"/>
    </xf>
    <xf numFmtId="0" fontId="0" fillId="3" borderId="2" xfId="0" applyFill="1" applyBorder="1" applyAlignment="1">
      <alignment wrapText="1"/>
    </xf>
    <xf numFmtId="4" fontId="0" fillId="3" borderId="2" xfId="0" applyNumberFormat="1" applyFill="1" applyBorder="1"/>
    <xf numFmtId="0" fontId="0" fillId="2" borderId="3" xfId="0" applyFill="1" applyBorder="1"/>
    <xf numFmtId="4" fontId="0" fillId="3" borderId="2" xfId="0" applyNumberFormat="1" applyFill="1" applyBorder="1" applyAlignment="1">
      <alignment horizontal="center"/>
    </xf>
    <xf numFmtId="0" fontId="5" fillId="3" borderId="2" xfId="0" applyFont="1" applyFill="1" applyBorder="1" applyAlignment="1">
      <alignment wrapText="1"/>
    </xf>
    <xf numFmtId="4" fontId="0" fillId="3" borderId="2" xfId="0" applyNumberFormat="1" applyFill="1" applyBorder="1" applyAlignment="1">
      <alignment horizontal="right"/>
    </xf>
    <xf numFmtId="0" fontId="0" fillId="2" borderId="3" xfId="0" applyFill="1" applyBorder="1" applyAlignment="1">
      <alignment horizontal="left" wrapText="1"/>
    </xf>
    <xf numFmtId="0" fontId="5" fillId="2" borderId="3" xfId="0" applyFont="1" applyFill="1" applyBorder="1" applyAlignment="1">
      <alignment wrapText="1"/>
    </xf>
    <xf numFmtId="0" fontId="0" fillId="2" borderId="2" xfId="0" applyFill="1" applyBorder="1"/>
    <xf numFmtId="0" fontId="0" fillId="0" borderId="2" xfId="0" applyNumberFormat="1" applyBorder="1"/>
    <xf numFmtId="0" fontId="1" fillId="2" borderId="2" xfId="0" applyFont="1" applyFill="1" applyBorder="1"/>
    <xf numFmtId="49" fontId="0" fillId="2" borderId="2" xfId="0" applyNumberFormat="1" applyFill="1" applyBorder="1"/>
    <xf numFmtId="49" fontId="1" fillId="2" borderId="2" xfId="0" applyNumberFormat="1" applyFont="1" applyFill="1" applyBorder="1"/>
    <xf numFmtId="49" fontId="3" fillId="2" borderId="2" xfId="0" applyNumberFormat="1" applyFont="1" applyFill="1" applyBorder="1"/>
    <xf numFmtId="0" fontId="3" fillId="2" borderId="2" xfId="0" applyFont="1" applyFill="1" applyBorder="1"/>
    <xf numFmtId="0" fontId="4" fillId="2" borderId="2" xfId="0" applyFont="1" applyFill="1" applyBorder="1"/>
    <xf numFmtId="49" fontId="5" fillId="2" borderId="2" xfId="0" applyNumberFormat="1" applyFont="1" applyFill="1" applyBorder="1" applyAlignment="1">
      <alignment horizontal="center" vertical="top"/>
    </xf>
    <xf numFmtId="0" fontId="0" fillId="2" borderId="2" xfId="0" applyFill="1" applyBorder="1" applyAlignment="1">
      <alignment horizontal="left" wrapText="1"/>
    </xf>
    <xf numFmtId="0" fontId="0" fillId="2" borderId="2" xfId="0" applyFill="1" applyBorder="1" applyAlignment="1">
      <alignment horizontal="center"/>
    </xf>
    <xf numFmtId="2" fontId="5" fillId="2" borderId="2" xfId="0" applyNumberFormat="1" applyFont="1" applyFill="1" applyBorder="1" applyAlignment="1">
      <alignment horizontal="center"/>
    </xf>
    <xf numFmtId="164" fontId="5" fillId="2" borderId="2" xfId="0" applyNumberFormat="1" applyFont="1" applyFill="1" applyBorder="1" applyAlignment="1">
      <alignment horizontal="center"/>
    </xf>
    <xf numFmtId="0" fontId="5" fillId="2" borderId="2" xfId="0" applyFont="1" applyFill="1" applyBorder="1" applyAlignment="1">
      <alignment horizontal="center" vertical="top"/>
    </xf>
    <xf numFmtId="164" fontId="0" fillId="2" borderId="2" xfId="0" applyNumberFormat="1" applyFill="1" applyBorder="1"/>
    <xf numFmtId="2" fontId="0" fillId="2" borderId="2" xfId="0" applyNumberFormat="1" applyFill="1" applyBorder="1" applyAlignment="1">
      <alignment horizontal="right"/>
    </xf>
    <xf numFmtId="0" fontId="5" fillId="2" borderId="2" xfId="0" applyFont="1" applyFill="1" applyBorder="1" applyAlignment="1">
      <alignment horizontal="center"/>
    </xf>
    <xf numFmtId="2" fontId="0" fillId="2" borderId="2" xfId="0" applyNumberFormat="1" applyFill="1" applyBorder="1"/>
    <xf numFmtId="0" fontId="5" fillId="2" borderId="2" xfId="0" applyFont="1" applyFill="1" applyBorder="1" applyAlignment="1">
      <alignment horizontal="left" wrapText="1"/>
    </xf>
    <xf numFmtId="0" fontId="0" fillId="2" borderId="2" xfId="0" applyFill="1" applyBorder="1" applyAlignment="1">
      <alignment vertical="top"/>
    </xf>
    <xf numFmtId="0" fontId="3" fillId="2" borderId="2" xfId="0" applyNumberFormat="1" applyFont="1" applyFill="1" applyBorder="1" applyAlignment="1">
      <alignment horizontal="left" vertical="top"/>
    </xf>
    <xf numFmtId="0" fontId="3" fillId="2" borderId="2" xfId="0" applyFont="1" applyFill="1" applyBorder="1" applyAlignment="1">
      <alignment horizontal="left" vertical="top"/>
    </xf>
    <xf numFmtId="49" fontId="3" fillId="2" borderId="2" xfId="0" applyNumberFormat="1" applyFont="1" applyFill="1" applyBorder="1" applyAlignment="1">
      <alignment horizontal="left" vertical="top"/>
    </xf>
    <xf numFmtId="0" fontId="3" fillId="2" borderId="2" xfId="0" applyFont="1" applyFill="1" applyBorder="1" applyAlignment="1">
      <alignment horizontal="right"/>
    </xf>
    <xf numFmtId="49" fontId="5" fillId="2" borderId="2" xfId="0" applyNumberFormat="1" applyFont="1" applyFill="1" applyBorder="1" applyAlignment="1">
      <alignment horizontal="left" vertical="top"/>
    </xf>
    <xf numFmtId="0" fontId="5" fillId="2" borderId="2" xfId="0" applyFont="1" applyFill="1" applyBorder="1" applyAlignment="1">
      <alignment horizontal="left" vertical="top"/>
    </xf>
    <xf numFmtId="0" fontId="0" fillId="2" borderId="2" xfId="0" applyFill="1" applyBorder="1" applyAlignment="1">
      <alignment vertical="center" wrapText="1"/>
    </xf>
    <xf numFmtId="0" fontId="0" fillId="2" borderId="2" xfId="0" applyFill="1" applyBorder="1" applyAlignment="1">
      <alignment horizontal="left" vertical="center" wrapText="1"/>
    </xf>
    <xf numFmtId="0" fontId="0" fillId="2" borderId="2" xfId="0" applyFill="1" applyBorder="1" applyAlignment="1">
      <alignment vertical="top" wrapText="1"/>
    </xf>
    <xf numFmtId="49" fontId="8" fillId="2" borderId="2" xfId="0" applyNumberFormat="1" applyFont="1" applyFill="1" applyBorder="1" applyAlignment="1">
      <alignment horizontal="center" vertical="top" wrapText="1"/>
    </xf>
    <xf numFmtId="0" fontId="5" fillId="2" borderId="2" xfId="0" applyNumberFormat="1" applyFont="1" applyFill="1" applyBorder="1" applyAlignment="1">
      <alignment horizontal="left" vertical="top"/>
    </xf>
    <xf numFmtId="49" fontId="0" fillId="2" borderId="2" xfId="0" applyNumberFormat="1" applyFill="1" applyBorder="1" applyAlignment="1">
      <alignment vertical="top" wrapText="1"/>
    </xf>
    <xf numFmtId="4" fontId="9" fillId="2" borderId="2" xfId="0" applyNumberFormat="1" applyFont="1" applyFill="1" applyBorder="1" applyAlignment="1">
      <alignment horizontal="right"/>
    </xf>
    <xf numFmtId="1" fontId="5" fillId="2" borderId="2" xfId="0" applyNumberFormat="1" applyFont="1" applyFill="1" applyBorder="1" applyAlignment="1">
      <alignment horizontal="left" vertical="top"/>
    </xf>
    <xf numFmtId="0" fontId="0" fillId="2" borderId="2" xfId="0" applyFill="1" applyBorder="1" applyAlignment="1">
      <alignment horizontal="right"/>
    </xf>
    <xf numFmtId="2" fontId="11" fillId="2" borderId="2" xfId="0" applyNumberFormat="1" applyFont="1" applyFill="1" applyBorder="1" applyAlignment="1">
      <alignment horizontal="right"/>
    </xf>
    <xf numFmtId="49" fontId="0" fillId="2" borderId="2" xfId="0" applyNumberFormat="1" applyFill="1" applyBorder="1" applyAlignment="1">
      <alignment horizontal="left" vertical="top" wrapText="1"/>
    </xf>
    <xf numFmtId="4" fontId="12" fillId="2" borderId="2" xfId="0" applyNumberFormat="1" applyFont="1" applyFill="1" applyBorder="1" applyAlignment="1">
      <alignment horizontal="right"/>
    </xf>
    <xf numFmtId="165" fontId="0" fillId="2" borderId="2" xfId="0" applyNumberFormat="1" applyFill="1" applyBorder="1" applyAlignment="1">
      <alignment vertical="top" wrapText="1"/>
    </xf>
    <xf numFmtId="4" fontId="0" fillId="2" borderId="2" xfId="0" applyNumberFormat="1" applyFill="1" applyBorder="1" applyAlignment="1">
      <alignment vertical="top" wrapText="1"/>
    </xf>
    <xf numFmtId="4" fontId="12" fillId="2" borderId="2" xfId="0" applyNumberFormat="1" applyFont="1" applyFill="1" applyBorder="1"/>
    <xf numFmtId="16" fontId="0" fillId="2" borderId="2" xfId="0" applyNumberFormat="1" applyFill="1" applyBorder="1" applyAlignment="1">
      <alignment vertical="top"/>
    </xf>
    <xf numFmtId="49" fontId="0" fillId="2" borderId="2" xfId="0" applyNumberFormat="1" applyFill="1" applyBorder="1" applyAlignment="1">
      <alignment horizontal="justify" vertical="top" wrapText="1"/>
    </xf>
    <xf numFmtId="49" fontId="0" fillId="2" borderId="2" xfId="0" applyNumberFormat="1" applyFill="1" applyBorder="1" applyAlignment="1">
      <alignment wrapText="1"/>
    </xf>
    <xf numFmtId="4" fontId="0" fillId="2" borderId="2" xfId="0" applyNumberFormat="1" applyFill="1" applyBorder="1" applyAlignment="1">
      <alignment wrapText="1"/>
    </xf>
    <xf numFmtId="4" fontId="9" fillId="2" borderId="2" xfId="0" applyNumberFormat="1" applyFont="1" applyFill="1" applyBorder="1"/>
    <xf numFmtId="0" fontId="13" fillId="2" borderId="2" xfId="0" applyFont="1" applyFill="1" applyBorder="1" applyAlignment="1">
      <alignment horizontal="center" vertical="top"/>
    </xf>
    <xf numFmtId="4" fontId="13" fillId="2" borderId="2" xfId="0" applyNumberFormat="1" applyFont="1" applyFill="1" applyBorder="1" applyAlignment="1">
      <alignment horizontal="right" vertical="top"/>
    </xf>
    <xf numFmtId="49" fontId="8" fillId="2" borderId="4" xfId="0" applyNumberFormat="1" applyFont="1" applyFill="1" applyBorder="1" applyAlignment="1">
      <alignment horizontal="center" vertical="top" wrapText="1"/>
    </xf>
    <xf numFmtId="49" fontId="8" fillId="2" borderId="6" xfId="0" applyNumberFormat="1" applyFont="1" applyFill="1" applyBorder="1" applyAlignment="1">
      <alignment horizontal="center" vertical="top" wrapText="1"/>
    </xf>
    <xf numFmtId="49" fontId="8" fillId="2" borderId="5" xfId="0" applyNumberFormat="1" applyFont="1" applyFill="1" applyBorder="1" applyAlignment="1">
      <alignment horizontal="center" vertical="top" wrapText="1"/>
    </xf>
    <xf numFmtId="0" fontId="5" fillId="2" borderId="2" xfId="0" applyFont="1" applyFill="1" applyBorder="1" applyAlignment="1">
      <alignment vertical="top"/>
    </xf>
    <xf numFmtId="0" fontId="0" fillId="2" borderId="2" xfId="0" applyFill="1" applyBorder="1" applyAlignment="1">
      <alignment horizontal="justify" vertical="top" wrapText="1"/>
    </xf>
    <xf numFmtId="49" fontId="0" fillId="2" borderId="2" xfId="0" applyNumberFormat="1" applyFill="1" applyBorder="1" applyAlignment="1">
      <alignment horizontal="right"/>
    </xf>
    <xf numFmtId="0" fontId="0" fillId="2" borderId="2" xfId="0" applyFill="1" applyBorder="1" applyAlignment="1">
      <alignment horizontal="justify" vertical="top"/>
    </xf>
    <xf numFmtId="49" fontId="0" fillId="2" borderId="2" xfId="0" applyNumberFormat="1" applyFill="1" applyBorder="1" applyAlignment="1">
      <alignment horizontal="justify" vertical="top"/>
    </xf>
    <xf numFmtId="49" fontId="0" fillId="2" borderId="2" xfId="0" applyNumberFormat="1" applyFill="1" applyBorder="1" applyAlignment="1">
      <alignment horizontal="left" vertical="top"/>
    </xf>
    <xf numFmtId="0" fontId="0" fillId="2" borderId="2" xfId="0" applyFill="1" applyBorder="1" applyAlignment="1">
      <alignment horizontal="left" vertical="top"/>
    </xf>
    <xf numFmtId="49" fontId="0" fillId="2" borderId="2" xfId="0" applyNumberFormat="1" applyFill="1" applyBorder="1" applyAlignment="1">
      <alignment horizontal="left" vertical="top" wrapText="1" readingOrder="1"/>
    </xf>
    <xf numFmtId="49" fontId="5" fillId="2" borderId="2" xfId="0" applyNumberFormat="1" applyFont="1" applyFill="1" applyBorder="1" applyAlignment="1">
      <alignment horizontal="left" vertical="top" wrapText="1"/>
    </xf>
    <xf numFmtId="0" fontId="0" fillId="2" borderId="2" xfId="0" applyFill="1" applyBorder="1" applyAlignment="1">
      <alignment horizontal="left" vertical="top" wrapText="1"/>
    </xf>
    <xf numFmtId="1" fontId="0" fillId="2" borderId="2" xfId="0" applyNumberFormat="1" applyFill="1" applyBorder="1" applyAlignment="1">
      <alignment vertical="top"/>
    </xf>
    <xf numFmtId="0" fontId="11" fillId="2" borderId="2" xfId="0" applyFont="1" applyFill="1" applyBorder="1" applyAlignment="1">
      <alignment horizontal="right"/>
    </xf>
    <xf numFmtId="49" fontId="3" fillId="2" borderId="2" xfId="0" applyNumberFormat="1" applyFont="1" applyFill="1" applyBorder="1" applyAlignment="1">
      <alignment vertical="top"/>
    </xf>
    <xf numFmtId="49" fontId="0" fillId="2" borderId="2" xfId="0" applyNumberFormat="1" applyFill="1" applyBorder="1" applyAlignment="1">
      <alignment vertical="top"/>
    </xf>
    <xf numFmtId="49" fontId="5" fillId="2" borderId="2" xfId="0" applyNumberFormat="1" applyFont="1" applyFill="1" applyBorder="1" applyAlignment="1">
      <alignment vertical="top"/>
    </xf>
    <xf numFmtId="166" fontId="5" fillId="2" borderId="2" xfId="0" applyNumberFormat="1" applyFont="1" applyFill="1" applyBorder="1" applyAlignment="1">
      <alignment horizontal="left" vertical="top" wrapText="1"/>
    </xf>
    <xf numFmtId="49" fontId="5" fillId="2" borderId="2" xfId="0" applyNumberFormat="1" applyFont="1" applyFill="1" applyBorder="1" applyAlignment="1">
      <alignment horizontal="left" wrapText="1"/>
    </xf>
    <xf numFmtId="0" fontId="5" fillId="2" borderId="2" xfId="0" applyFont="1" applyFill="1" applyBorder="1" applyAlignment="1">
      <alignment horizontal="right" wrapText="1"/>
    </xf>
    <xf numFmtId="0" fontId="5" fillId="2" borderId="2" xfId="0" applyFont="1" applyFill="1" applyBorder="1" applyAlignment="1">
      <alignment horizontal="left" vertical="top" wrapText="1"/>
    </xf>
    <xf numFmtId="0" fontId="0" fillId="2" borderId="2" xfId="0" applyFill="1" applyBorder="1" applyAlignment="1">
      <alignment wrapText="1"/>
    </xf>
    <xf numFmtId="0" fontId="5" fillId="2" borderId="2" xfId="0" applyFont="1" applyFill="1" applyBorder="1" applyAlignment="1">
      <alignment horizontal="right"/>
    </xf>
    <xf numFmtId="0" fontId="5" fillId="2" borderId="2" xfId="0" applyFont="1" applyFill="1" applyBorder="1"/>
    <xf numFmtId="49" fontId="5" fillId="2" borderId="2" xfId="0" applyNumberFormat="1" applyFont="1" applyFill="1" applyBorder="1"/>
    <xf numFmtId="0" fontId="9" fillId="2" borderId="2" xfId="0" applyFont="1" applyFill="1" applyBorder="1"/>
    <xf numFmtId="0" fontId="12" fillId="2" borderId="2" xfId="0" applyFont="1" applyFill="1" applyBorder="1"/>
    <xf numFmtId="0" fontId="5" fillId="2" borderId="2" xfId="0" applyFont="1" applyFill="1" applyBorder="1" applyAlignment="1">
      <alignment horizontal="justify" vertical="top"/>
    </xf>
    <xf numFmtId="0" fontId="11" fillId="2" borderId="2" xfId="0" applyFont="1" applyFill="1" applyBorder="1"/>
    <xf numFmtId="49" fontId="5" fillId="2" borderId="2" xfId="0" applyNumberFormat="1" applyFont="1" applyFill="1" applyBorder="1" applyAlignment="1">
      <alignment horizontal="justify" vertical="top"/>
    </xf>
    <xf numFmtId="49" fontId="5" fillId="2" borderId="2" xfId="0" applyNumberFormat="1" applyFont="1" applyFill="1" applyBorder="1" applyAlignment="1">
      <alignment horizontal="justify" vertical="top" wrapText="1"/>
    </xf>
    <xf numFmtId="0" fontId="12" fillId="2" borderId="2" xfId="0" applyFont="1" applyFill="1" applyBorder="1" applyAlignment="1">
      <alignment horizontal="right"/>
    </xf>
    <xf numFmtId="16" fontId="5" fillId="2" borderId="2" xfId="0" applyNumberFormat="1" applyFont="1" applyFill="1" applyBorder="1" applyAlignment="1">
      <alignment horizontal="left" vertical="top" wrapText="1"/>
    </xf>
    <xf numFmtId="4" fontId="0" fillId="2" borderId="2" xfId="0" applyNumberFormat="1" applyFill="1" applyBorder="1" applyAlignment="1">
      <alignment horizontal="right"/>
    </xf>
    <xf numFmtId="49" fontId="0" fillId="2" borderId="2" xfId="0" applyNumberFormat="1" applyFill="1" applyBorder="1" applyAlignment="1">
      <alignment horizontal="right" wrapText="1"/>
    </xf>
    <xf numFmtId="0" fontId="16" fillId="2" borderId="2" xfId="0" applyFont="1" applyFill="1" applyBorder="1" applyAlignment="1">
      <alignment horizontal="left" vertical="top"/>
    </xf>
    <xf numFmtId="0" fontId="16" fillId="2" borderId="2" xfId="0" applyFont="1" applyFill="1" applyBorder="1" applyAlignment="1">
      <alignment horizontal="justify" vertical="top" wrapText="1"/>
    </xf>
    <xf numFmtId="0" fontId="16" fillId="2" borderId="2" xfId="0" applyFont="1" applyFill="1" applyBorder="1" applyAlignment="1">
      <alignment horizontal="right"/>
    </xf>
    <xf numFmtId="0" fontId="13" fillId="2" borderId="2" xfId="0" applyFont="1" applyFill="1" applyBorder="1" applyAlignment="1">
      <alignment horizontal="right"/>
    </xf>
    <xf numFmtId="4" fontId="13" fillId="2" borderId="2" xfId="0" applyNumberFormat="1" applyFont="1" applyFill="1" applyBorder="1" applyAlignment="1">
      <alignment horizontal="right"/>
    </xf>
    <xf numFmtId="49" fontId="17" fillId="2" borderId="2" xfId="0" applyNumberFormat="1" applyFont="1" applyFill="1" applyBorder="1" applyAlignment="1">
      <alignment horizontal="left" vertical="top" wrapText="1"/>
    </xf>
    <xf numFmtId="2" fontId="11" fillId="2" borderId="2" xfId="0" applyNumberFormat="1" applyFont="1" applyFill="1" applyBorder="1"/>
    <xf numFmtId="2" fontId="5" fillId="2" borderId="2" xfId="0" applyNumberFormat="1" applyFont="1" applyFill="1" applyBorder="1"/>
    <xf numFmtId="0" fontId="5" fillId="2" borderId="2" xfId="0" applyFont="1" applyFill="1" applyBorder="1" applyAlignment="1">
      <alignment vertical="top" wrapText="1"/>
    </xf>
    <xf numFmtId="0" fontId="8" fillId="2" borderId="2" xfId="0" applyFont="1" applyFill="1" applyBorder="1" applyAlignment="1">
      <alignment horizontal="right" vertical="top" wrapText="1"/>
    </xf>
    <xf numFmtId="0" fontId="8" fillId="2" borderId="2" xfId="0" applyFont="1" applyFill="1" applyBorder="1" applyAlignment="1">
      <alignment horizontal="left" wrapText="1"/>
    </xf>
    <xf numFmtId="0" fontId="8" fillId="2" borderId="2" xfId="0" applyFont="1" applyFill="1" applyBorder="1" applyAlignment="1">
      <alignment horizontal="left" vertical="top" wrapText="1"/>
    </xf>
    <xf numFmtId="49" fontId="17" fillId="2" borderId="2" xfId="0" applyNumberFormat="1" applyFont="1" applyFill="1" applyBorder="1" applyAlignment="1">
      <alignment vertical="top" wrapText="1"/>
    </xf>
    <xf numFmtId="0" fontId="0" fillId="2" borderId="2" xfId="0" applyNumberFormat="1" applyFill="1" applyBorder="1"/>
    <xf numFmtId="4" fontId="0" fillId="2" borderId="2" xfId="0" applyNumberFormat="1" applyFill="1" applyBorder="1"/>
    <xf numFmtId="0" fontId="0" fillId="2" borderId="2" xfId="0" applyFill="1" applyBorder="1" applyAlignment="1">
      <alignment horizontal="center" vertical="top" wrapText="1"/>
    </xf>
    <xf numFmtId="49" fontId="0" fillId="2" borderId="2" xfId="0" applyNumberFormat="1" applyFill="1" applyBorder="1" applyAlignment="1">
      <alignment horizontal="left" wrapText="1"/>
    </xf>
    <xf numFmtId="2" fontId="0" fillId="2" borderId="2" xfId="0" applyNumberFormat="1" applyFill="1" applyBorder="1" applyAlignment="1">
      <alignment horizontal="center"/>
    </xf>
    <xf numFmtId="49" fontId="17" fillId="2" borderId="2" xfId="0" applyNumberFormat="1" applyFont="1" applyFill="1" applyBorder="1" applyAlignment="1">
      <alignment horizontal="left" wrapText="1"/>
    </xf>
    <xf numFmtId="49" fontId="17" fillId="2" borderId="2" xfId="0" applyNumberFormat="1" applyFont="1" applyFill="1" applyBorder="1" applyAlignment="1">
      <alignment wrapText="1"/>
    </xf>
    <xf numFmtId="167" fontId="12" fillId="2" borderId="2" xfId="0" applyNumberFormat="1" applyFont="1" applyFill="1" applyBorder="1"/>
    <xf numFmtId="0" fontId="0" fillId="2" borderId="2" xfId="0" applyFill="1" applyBorder="1" applyAlignment="1">
      <alignment horizontal="center" wrapText="1"/>
    </xf>
    <xf numFmtId="0" fontId="3" fillId="2" borderId="2" xfId="0" applyNumberFormat="1" applyFont="1" applyFill="1" applyBorder="1" applyAlignment="1">
      <alignment vertical="top"/>
    </xf>
    <xf numFmtId="49" fontId="3" fillId="2" borderId="2" xfId="0" applyNumberFormat="1" applyFont="1" applyFill="1" applyBorder="1" applyAlignment="1">
      <alignment vertical="top" wrapText="1"/>
    </xf>
    <xf numFmtId="4" fontId="5" fillId="2" borderId="2" xfId="0" applyNumberFormat="1" applyFont="1" applyFill="1" applyBorder="1"/>
    <xf numFmtId="4" fontId="0" fillId="2" borderId="3" xfId="0" applyNumberFormat="1" applyFill="1" applyBorder="1"/>
    <xf numFmtId="0" fontId="0" fillId="2" borderId="3" xfId="0" applyNumberFormat="1" applyFill="1" applyBorder="1" applyAlignment="1">
      <alignment horizontal="right"/>
    </xf>
    <xf numFmtId="0" fontId="0" fillId="2" borderId="2" xfId="0" applyNumberFormat="1" applyFill="1" applyBorder="1" applyAlignment="1">
      <alignment horizontal="left" wrapText="1"/>
    </xf>
    <xf numFmtId="0" fontId="5" fillId="2" borderId="2" xfId="0" applyNumberFormat="1" applyFont="1" applyFill="1" applyBorder="1"/>
    <xf numFmtId="0" fontId="0" fillId="2" borderId="2" xfId="0" applyNumberFormat="1" applyFill="1" applyBorder="1" applyAlignment="1">
      <alignment horizontal="right"/>
    </xf>
    <xf numFmtId="49" fontId="18" fillId="2" borderId="2" xfId="0" applyNumberFormat="1" applyFont="1" applyFill="1" applyBorder="1" applyAlignment="1">
      <alignment horizontal="left"/>
    </xf>
    <xf numFmtId="0" fontId="18" fillId="2" borderId="2" xfId="0" applyFont="1" applyFill="1" applyBorder="1" applyAlignment="1">
      <alignment horizontal="left"/>
    </xf>
    <xf numFmtId="0" fontId="5" fillId="3" borderId="2" xfId="0" applyFont="1" applyFill="1" applyBorder="1" applyAlignment="1">
      <alignment horizontal="left" wrapText="1"/>
    </xf>
    <xf numFmtId="4" fontId="0" fillId="2" borderId="2" xfId="0" applyNumberFormat="1" applyFill="1" applyBorder="1" applyAlignment="1">
      <alignment vertical="top"/>
    </xf>
    <xf numFmtId="0" fontId="0" fillId="2" borderId="2" xfId="0" applyNumberFormat="1" applyFill="1" applyBorder="1" applyAlignment="1">
      <alignment horizontal="center" wrapText="1"/>
    </xf>
    <xf numFmtId="4" fontId="0" fillId="2" borderId="2" xfId="0" applyNumberFormat="1" applyFill="1" applyBorder="1" applyAlignment="1">
      <alignment horizontal="center" vertical="top"/>
    </xf>
    <xf numFmtId="4" fontId="0" fillId="2" borderId="2" xfId="0" applyNumberFormat="1" applyFill="1" applyBorder="1" applyAlignment="1">
      <alignment horizontal="center" vertical="top" wrapText="1"/>
    </xf>
    <xf numFmtId="2" fontId="5" fillId="2" borderId="2" xfId="0" applyNumberFormat="1" applyFont="1" applyFill="1" applyBorder="1" applyAlignment="1">
      <alignment horizontal="left" vertical="top" wrapText="1"/>
    </xf>
    <xf numFmtId="4" fontId="0" fillId="2" borderId="2" xfId="0" applyNumberFormat="1" applyFill="1" applyBorder="1" applyAlignment="1">
      <alignment horizontal="center" wrapText="1"/>
    </xf>
    <xf numFmtId="4" fontId="0" fillId="2" borderId="2" xfId="0" applyNumberFormat="1" applyFill="1" applyBorder="1" applyAlignment="1">
      <alignment horizontal="center"/>
    </xf>
    <xf numFmtId="4" fontId="5" fillId="2" borderId="2" xfId="0" applyNumberFormat="1" applyFont="1" applyFill="1" applyBorder="1" applyAlignment="1">
      <alignment horizontal="center"/>
    </xf>
    <xf numFmtId="49" fontId="5" fillId="2" borderId="2" xfId="0" applyNumberFormat="1" applyFont="1" applyFill="1" applyBorder="1" applyAlignment="1">
      <alignment wrapText="1"/>
    </xf>
    <xf numFmtId="0" fontId="5" fillId="2" borderId="2" xfId="0" applyFont="1" applyFill="1" applyBorder="1" applyAlignment="1">
      <alignment wrapText="1"/>
    </xf>
    <xf numFmtId="4" fontId="5" fillId="2" borderId="2" xfId="0" applyNumberFormat="1" applyFont="1" applyFill="1" applyBorder="1" applyAlignment="1">
      <alignment horizontal="right"/>
    </xf>
    <xf numFmtId="0" fontId="0" fillId="0" borderId="2" xfId="0" applyFill="1" applyBorder="1"/>
    <xf numFmtId="0" fontId="0" fillId="0" borderId="2" xfId="0" applyNumberFormat="1" applyFill="1" applyBorder="1"/>
    <xf numFmtId="49" fontId="0" fillId="2" borderId="2" xfId="0" applyNumberFormat="1" applyFill="1" applyBorder="1" applyAlignment="1">
      <alignment horizontal="left" vertical="top" wrapText="1"/>
    </xf>
    <xf numFmtId="0" fontId="0" fillId="2" borderId="2" xfId="0" applyFill="1" applyBorder="1" applyAlignment="1">
      <alignment horizontal="left" vertical="top" wrapText="1"/>
    </xf>
    <xf numFmtId="49" fontId="6" fillId="2" borderId="2" xfId="0" applyNumberFormat="1" applyFont="1" applyFill="1" applyBorder="1" applyAlignment="1">
      <alignment horizontal="left" wrapText="1"/>
    </xf>
    <xf numFmtId="0" fontId="6" fillId="2" borderId="2" xfId="0" applyFont="1" applyFill="1" applyBorder="1" applyAlignment="1">
      <alignment horizontal="left" wrapText="1"/>
    </xf>
    <xf numFmtId="49" fontId="2" fillId="2" borderId="2" xfId="0" applyNumberFormat="1" applyFont="1" applyFill="1" applyBorder="1" applyAlignment="1">
      <alignment wrapText="1"/>
    </xf>
    <xf numFmtId="0" fontId="7" fillId="2" borderId="2" xfId="0" applyFont="1" applyFill="1" applyBorder="1" applyAlignment="1">
      <alignment wrapText="1"/>
    </xf>
    <xf numFmtId="49" fontId="2" fillId="2" borderId="2" xfId="0" applyNumberFormat="1" applyFont="1" applyFill="1" applyBorder="1" applyAlignment="1">
      <alignment horizontal="left" vertical="top" wrapText="1"/>
    </xf>
    <xf numFmtId="0" fontId="2" fillId="2" borderId="2" xfId="0" applyFont="1" applyFill="1" applyBorder="1" applyAlignment="1">
      <alignment horizontal="left" vertical="top"/>
    </xf>
    <xf numFmtId="0" fontId="2" fillId="2" borderId="2" xfId="0" applyFont="1" applyFill="1" applyBorder="1" applyAlignment="1">
      <alignment horizontal="left" vertical="top" wrapText="1"/>
    </xf>
    <xf numFmtId="0" fontId="0" fillId="2" borderId="2" xfId="0" applyFill="1" applyBorder="1"/>
    <xf numFmtId="49" fontId="0" fillId="2" borderId="2" xfId="0" applyNumberFormat="1" applyFill="1" applyBorder="1" applyAlignment="1">
      <alignment vertical="center" wrapText="1"/>
    </xf>
    <xf numFmtId="0" fontId="0" fillId="2" borderId="2" xfId="0" applyFill="1" applyBorder="1" applyAlignment="1">
      <alignment horizontal="left" vertical="center" wrapText="1"/>
    </xf>
    <xf numFmtId="0" fontId="5" fillId="2" borderId="2" xfId="0" applyFont="1" applyFill="1" applyBorder="1" applyAlignment="1">
      <alignment horizontal="left" vertical="top" wrapText="1"/>
    </xf>
    <xf numFmtId="49" fontId="0" fillId="2" borderId="2" xfId="0" applyNumberFormat="1" applyFill="1" applyBorder="1" applyAlignment="1">
      <alignment vertical="top" wrapText="1"/>
    </xf>
    <xf numFmtId="49" fontId="5" fillId="2" borderId="2" xfId="0" applyNumberFormat="1" applyFont="1" applyFill="1" applyBorder="1" applyAlignment="1">
      <alignment horizontal="left" vertical="top" wrapText="1"/>
    </xf>
    <xf numFmtId="0" fontId="0" fillId="2" borderId="2" xfId="0" applyFill="1" applyBorder="1" applyAlignment="1">
      <alignment vertical="top" wrapText="1"/>
    </xf>
    <xf numFmtId="0" fontId="3" fillId="2" borderId="2" xfId="0" applyNumberFormat="1" applyFont="1" applyFill="1" applyBorder="1" applyAlignment="1">
      <alignment horizontal="center"/>
    </xf>
    <xf numFmtId="0" fontId="3" fillId="2" borderId="2" xfId="0" applyFont="1" applyFill="1" applyBorder="1" applyAlignment="1">
      <alignment horizontal="center"/>
    </xf>
    <xf numFmtId="0" fontId="0" fillId="2" borderId="2" xfId="0" applyFill="1" applyBorder="1" applyAlignment="1">
      <alignment horizontal="center" vertical="top" wrapText="1"/>
    </xf>
    <xf numFmtId="0" fontId="0" fillId="2" borderId="2" xfId="0" applyFill="1" applyBorder="1" applyAlignment="1">
      <alignment horizontal="center" wrapText="1"/>
    </xf>
  </cellXfs>
  <cellStyles count="1">
    <cellStyle name="Normalno"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AAAAA"/>
      <rgbColor rgb="FFFF0000"/>
      <rgbColor rgb="FFFFFF00"/>
      <rgbColor rgb="FF44749F"/>
      <rgbColor rgb="FFC0C0C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showGridLines="0" view="pageLayout" zoomScaleNormal="100" zoomScaleSheetLayoutView="112" workbookViewId="0">
      <selection activeCell="K9" sqref="K9"/>
    </sheetView>
  </sheetViews>
  <sheetFormatPr defaultColWidth="8.85546875" defaultRowHeight="12.75" customHeight="1"/>
  <cols>
    <col min="1" max="1" width="5" style="1" customWidth="1"/>
    <col min="2" max="2" width="14" style="1" customWidth="1"/>
    <col min="3" max="10" width="8.85546875" style="1" customWidth="1"/>
    <col min="11" max="16384" width="8.85546875" style="1"/>
  </cols>
  <sheetData>
    <row r="1" spans="1:9" s="19" customFormat="1" ht="12.75" customHeight="1">
      <c r="A1" s="18"/>
      <c r="B1" s="18"/>
      <c r="C1" s="18"/>
      <c r="D1" s="18"/>
      <c r="E1" s="18"/>
      <c r="F1" s="18"/>
      <c r="G1" s="18"/>
      <c r="H1" s="18"/>
      <c r="I1" s="18"/>
    </row>
    <row r="2" spans="1:9" s="19" customFormat="1" ht="15.75" customHeight="1">
      <c r="A2" s="20"/>
      <c r="B2" s="21" t="s">
        <v>0</v>
      </c>
      <c r="C2" s="22" t="s">
        <v>1</v>
      </c>
      <c r="D2" s="20"/>
      <c r="E2" s="20"/>
      <c r="F2" s="20"/>
      <c r="G2" s="20"/>
      <c r="H2" s="18"/>
      <c r="I2" s="18"/>
    </row>
    <row r="3" spans="1:9" s="19" customFormat="1" ht="15.75" customHeight="1">
      <c r="A3" s="18"/>
      <c r="B3" s="23" t="s">
        <v>2</v>
      </c>
      <c r="C3" s="23" t="s">
        <v>3</v>
      </c>
      <c r="D3" s="20"/>
      <c r="E3" s="20"/>
      <c r="F3" s="20"/>
      <c r="G3" s="20"/>
      <c r="H3" s="18"/>
      <c r="I3" s="18"/>
    </row>
    <row r="4" spans="1:9" s="19" customFormat="1" ht="15.75" customHeight="1">
      <c r="A4" s="18"/>
      <c r="B4" s="23" t="s">
        <v>4</v>
      </c>
      <c r="C4" s="22" t="s">
        <v>5</v>
      </c>
      <c r="D4" s="20"/>
      <c r="E4" s="20"/>
      <c r="F4" s="20"/>
      <c r="G4" s="20"/>
      <c r="H4" s="18"/>
      <c r="I4" s="18"/>
    </row>
    <row r="5" spans="1:9" s="19" customFormat="1" ht="18" customHeight="1">
      <c r="A5" s="18"/>
      <c r="B5" s="24"/>
      <c r="C5" s="20"/>
      <c r="D5" s="20"/>
      <c r="E5" s="20"/>
      <c r="F5" s="25"/>
      <c r="G5" s="18"/>
      <c r="H5" s="18"/>
      <c r="I5" s="18"/>
    </row>
    <row r="6" spans="1:9" s="19" customFormat="1" ht="12.75" customHeight="1">
      <c r="A6" s="18"/>
      <c r="B6" s="18"/>
      <c r="C6" s="18"/>
      <c r="D6" s="18"/>
      <c r="E6" s="18"/>
      <c r="F6" s="18"/>
      <c r="G6" s="18"/>
      <c r="H6" s="18"/>
      <c r="I6" s="18"/>
    </row>
    <row r="7" spans="1:9" s="19" customFormat="1" ht="12.75" customHeight="1">
      <c r="A7" s="18"/>
      <c r="B7" s="18"/>
      <c r="C7" s="18"/>
      <c r="D7" s="18"/>
      <c r="E7" s="18"/>
      <c r="F7" s="18"/>
      <c r="G7" s="18"/>
      <c r="H7" s="18"/>
      <c r="I7" s="18"/>
    </row>
    <row r="8" spans="1:9" s="19" customFormat="1" ht="12.75" customHeight="1">
      <c r="A8" s="18"/>
      <c r="B8" s="18"/>
      <c r="C8" s="18"/>
      <c r="D8" s="18"/>
      <c r="E8" s="18"/>
      <c r="F8" s="18"/>
      <c r="G8" s="18"/>
      <c r="H8" s="18"/>
      <c r="I8" s="18"/>
    </row>
    <row r="9" spans="1:9" s="19" customFormat="1" ht="12.75" customHeight="1">
      <c r="A9" s="18"/>
      <c r="B9" s="18"/>
      <c r="C9" s="18"/>
      <c r="D9" s="18"/>
      <c r="E9" s="18"/>
      <c r="F9" s="18"/>
      <c r="G9" s="18"/>
      <c r="H9" s="18"/>
      <c r="I9" s="18"/>
    </row>
    <row r="10" spans="1:9" s="19" customFormat="1" ht="12.75" customHeight="1">
      <c r="A10" s="18"/>
      <c r="B10" s="18"/>
      <c r="C10" s="18"/>
      <c r="D10" s="18"/>
      <c r="E10" s="18"/>
      <c r="F10" s="18"/>
      <c r="G10" s="18"/>
      <c r="H10" s="18"/>
      <c r="I10" s="18"/>
    </row>
    <row r="11" spans="1:9" s="19" customFormat="1" ht="12.75" customHeight="1">
      <c r="A11" s="26"/>
      <c r="B11" s="27"/>
      <c r="C11" s="28"/>
      <c r="D11" s="29"/>
      <c r="E11" s="30"/>
      <c r="F11" s="30"/>
      <c r="G11" s="18"/>
      <c r="H11" s="18"/>
      <c r="I11" s="18"/>
    </row>
    <row r="12" spans="1:9" s="19" customFormat="1" ht="12.75" customHeight="1">
      <c r="A12" s="26"/>
      <c r="B12" s="27"/>
      <c r="C12" s="28"/>
      <c r="D12" s="29"/>
      <c r="E12" s="30"/>
      <c r="F12" s="30"/>
      <c r="G12" s="18"/>
      <c r="H12" s="18"/>
      <c r="I12" s="18"/>
    </row>
    <row r="13" spans="1:9" s="19" customFormat="1" ht="12.75" customHeight="1">
      <c r="A13" s="26"/>
      <c r="B13" s="27"/>
      <c r="C13" s="28"/>
      <c r="D13" s="29"/>
      <c r="E13" s="30"/>
      <c r="F13" s="30"/>
      <c r="G13" s="18"/>
      <c r="H13" s="18"/>
      <c r="I13" s="18"/>
    </row>
    <row r="14" spans="1:9" s="19" customFormat="1" ht="12.75" customHeight="1">
      <c r="A14" s="26"/>
      <c r="B14" s="27"/>
      <c r="C14" s="28"/>
      <c r="D14" s="29"/>
      <c r="E14" s="30"/>
      <c r="F14" s="30"/>
      <c r="G14" s="18"/>
      <c r="H14" s="18"/>
      <c r="I14" s="18"/>
    </row>
    <row r="15" spans="1:9" s="19" customFormat="1" ht="12.75" customHeight="1">
      <c r="A15" s="26"/>
      <c r="B15" s="27"/>
      <c r="C15" s="28"/>
      <c r="D15" s="29"/>
      <c r="E15" s="30"/>
      <c r="F15" s="30"/>
      <c r="G15" s="18"/>
      <c r="H15" s="18"/>
      <c r="I15" s="18"/>
    </row>
    <row r="16" spans="1:9" s="19" customFormat="1" ht="12.75" customHeight="1">
      <c r="A16" s="26"/>
      <c r="B16" s="27"/>
      <c r="C16" s="28"/>
      <c r="D16" s="29"/>
      <c r="E16" s="30"/>
      <c r="F16" s="30"/>
      <c r="G16" s="18"/>
      <c r="H16" s="18"/>
      <c r="I16" s="18"/>
    </row>
    <row r="17" spans="1:9" s="19" customFormat="1" ht="12.75" customHeight="1">
      <c r="A17" s="26"/>
      <c r="B17" s="27"/>
      <c r="C17" s="28"/>
      <c r="D17" s="29"/>
      <c r="E17" s="30"/>
      <c r="F17" s="30"/>
      <c r="G17" s="18"/>
      <c r="H17" s="18"/>
      <c r="I17" s="18"/>
    </row>
    <row r="18" spans="1:9" s="19" customFormat="1" ht="12.75" customHeight="1">
      <c r="A18" s="26"/>
      <c r="B18" s="27"/>
      <c r="C18" s="28"/>
      <c r="D18" s="29"/>
      <c r="E18" s="30"/>
      <c r="F18" s="30"/>
      <c r="G18" s="18"/>
      <c r="H18" s="18"/>
      <c r="I18" s="18"/>
    </row>
    <row r="19" spans="1:9" s="19" customFormat="1" ht="23.25" customHeight="1">
      <c r="A19" s="26"/>
      <c r="B19" s="150" t="s">
        <v>6</v>
      </c>
      <c r="C19" s="151"/>
      <c r="D19" s="151"/>
      <c r="E19" s="151"/>
      <c r="F19" s="151"/>
      <c r="G19" s="151"/>
      <c r="H19" s="151"/>
      <c r="I19" s="151"/>
    </row>
    <row r="20" spans="1:9" s="19" customFormat="1" ht="23.25" customHeight="1">
      <c r="A20" s="26"/>
      <c r="B20" s="150" t="s">
        <v>7</v>
      </c>
      <c r="C20" s="151"/>
      <c r="D20" s="151"/>
      <c r="E20" s="151"/>
      <c r="F20" s="151"/>
      <c r="G20" s="151"/>
      <c r="H20" s="151"/>
      <c r="I20" s="151"/>
    </row>
    <row r="21" spans="1:9" s="19" customFormat="1" ht="20.100000000000001" customHeight="1">
      <c r="A21" s="26"/>
      <c r="B21" s="152" t="s">
        <v>8</v>
      </c>
      <c r="C21" s="153"/>
      <c r="D21" s="153"/>
      <c r="E21" s="153"/>
      <c r="F21" s="153"/>
      <c r="G21" s="153"/>
      <c r="H21" s="153"/>
      <c r="I21" s="153"/>
    </row>
    <row r="22" spans="1:9" s="19" customFormat="1" ht="12.75" customHeight="1">
      <c r="A22" s="31"/>
      <c r="B22" s="27"/>
      <c r="C22" s="28"/>
      <c r="D22" s="28"/>
      <c r="E22" s="32"/>
      <c r="F22" s="28"/>
      <c r="G22" s="18"/>
      <c r="H22" s="18"/>
      <c r="I22" s="18"/>
    </row>
    <row r="23" spans="1:9" s="19" customFormat="1" ht="18" customHeight="1">
      <c r="A23" s="31"/>
      <c r="B23" s="154" t="s">
        <v>9</v>
      </c>
      <c r="C23" s="155"/>
      <c r="D23" s="154" t="s">
        <v>10</v>
      </c>
      <c r="E23" s="156"/>
      <c r="F23" s="157"/>
      <c r="G23" s="157"/>
      <c r="H23" s="18"/>
      <c r="I23" s="18"/>
    </row>
    <row r="24" spans="1:9" s="19" customFormat="1" ht="12.75" customHeight="1">
      <c r="A24" s="31"/>
      <c r="B24" s="27"/>
      <c r="C24" s="28"/>
      <c r="D24" s="33"/>
      <c r="E24" s="32"/>
      <c r="F24" s="32"/>
      <c r="G24" s="18"/>
      <c r="H24" s="18"/>
      <c r="I24" s="18"/>
    </row>
    <row r="25" spans="1:9" s="19" customFormat="1" ht="12.75" customHeight="1">
      <c r="A25" s="34"/>
      <c r="B25" s="27"/>
      <c r="C25" s="28"/>
      <c r="D25" s="28"/>
      <c r="E25" s="28"/>
      <c r="F25" s="28"/>
      <c r="G25" s="18"/>
      <c r="H25" s="18"/>
      <c r="I25" s="18"/>
    </row>
    <row r="26" spans="1:9" s="19" customFormat="1" ht="12.75" customHeight="1">
      <c r="A26" s="31"/>
      <c r="B26" s="27"/>
      <c r="C26" s="28"/>
      <c r="D26" s="35"/>
      <c r="E26" s="32"/>
      <c r="F26" s="32"/>
      <c r="G26" s="18"/>
      <c r="H26" s="18"/>
      <c r="I26" s="18"/>
    </row>
    <row r="27" spans="1:9" s="19" customFormat="1" ht="12.75" customHeight="1">
      <c r="A27" s="31"/>
      <c r="B27" s="27"/>
      <c r="C27" s="28"/>
      <c r="D27" s="35"/>
      <c r="E27" s="32"/>
      <c r="F27" s="32"/>
      <c r="G27" s="18"/>
      <c r="H27" s="18"/>
      <c r="I27" s="18"/>
    </row>
    <row r="28" spans="1:9" s="19" customFormat="1" ht="12.75" customHeight="1">
      <c r="A28" s="31"/>
      <c r="B28" s="27"/>
      <c r="C28" s="28"/>
      <c r="D28" s="35"/>
      <c r="E28" s="32"/>
      <c r="F28" s="32"/>
      <c r="G28" s="18"/>
      <c r="H28" s="18"/>
      <c r="I28" s="18"/>
    </row>
    <row r="29" spans="1:9" s="19" customFormat="1" ht="12.75" customHeight="1">
      <c r="A29" s="31"/>
      <c r="B29" s="27"/>
      <c r="C29" s="28"/>
      <c r="D29" s="35"/>
      <c r="E29" s="32"/>
      <c r="F29" s="32"/>
      <c r="G29" s="18"/>
      <c r="H29" s="18"/>
      <c r="I29" s="18"/>
    </row>
    <row r="30" spans="1:9" s="19" customFormat="1" ht="12.75" customHeight="1">
      <c r="A30" s="31"/>
      <c r="B30" s="27"/>
      <c r="C30" s="28"/>
      <c r="D30" s="35"/>
      <c r="E30" s="32"/>
      <c r="F30" s="32"/>
      <c r="G30" s="18"/>
      <c r="H30" s="18"/>
      <c r="I30" s="18"/>
    </row>
    <row r="31" spans="1:9" s="19" customFormat="1" ht="12.75" customHeight="1">
      <c r="A31" s="31"/>
      <c r="B31" s="27"/>
      <c r="C31" s="28"/>
      <c r="D31" s="35"/>
      <c r="E31" s="32"/>
      <c r="F31" s="32"/>
      <c r="G31" s="18"/>
      <c r="H31" s="18"/>
      <c r="I31" s="18"/>
    </row>
    <row r="32" spans="1:9" s="19" customFormat="1" ht="12.75" customHeight="1">
      <c r="A32" s="31"/>
      <c r="B32" s="27"/>
      <c r="C32" s="28"/>
      <c r="D32" s="35"/>
      <c r="E32" s="32"/>
      <c r="F32" s="32"/>
      <c r="G32" s="18"/>
      <c r="H32" s="18"/>
      <c r="I32" s="18"/>
    </row>
    <row r="33" spans="1:9" s="19" customFormat="1" ht="12.75" customHeight="1">
      <c r="A33" s="31"/>
      <c r="B33" s="27"/>
      <c r="C33" s="28"/>
      <c r="D33" s="35"/>
      <c r="E33" s="32"/>
      <c r="F33" s="32"/>
      <c r="G33" s="18"/>
      <c r="H33" s="18"/>
      <c r="I33" s="18"/>
    </row>
    <row r="34" spans="1:9" s="19" customFormat="1" ht="12.75" customHeight="1">
      <c r="A34" s="31"/>
      <c r="B34" s="27"/>
      <c r="C34" s="28"/>
      <c r="D34" s="35"/>
      <c r="E34" s="32"/>
      <c r="F34" s="32"/>
      <c r="G34" s="18"/>
      <c r="H34" s="18"/>
      <c r="I34" s="18"/>
    </row>
    <row r="35" spans="1:9" s="19" customFormat="1" ht="12.75" customHeight="1">
      <c r="A35" s="31"/>
      <c r="B35" s="27"/>
      <c r="C35" s="28"/>
      <c r="D35" s="35"/>
      <c r="E35" s="32"/>
      <c r="F35" s="32"/>
      <c r="G35" s="18"/>
      <c r="H35" s="18"/>
      <c r="I35" s="18"/>
    </row>
    <row r="36" spans="1:9" s="19" customFormat="1" ht="12.75" customHeight="1">
      <c r="A36" s="31"/>
      <c r="B36" s="27"/>
      <c r="C36" s="28"/>
      <c r="D36" s="35"/>
      <c r="E36" s="32"/>
      <c r="F36" s="32"/>
      <c r="G36" s="18"/>
      <c r="H36" s="18"/>
      <c r="I36" s="18"/>
    </row>
    <row r="37" spans="1:9" s="19" customFormat="1" ht="12.75" customHeight="1">
      <c r="A37" s="31"/>
      <c r="B37" s="27"/>
      <c r="C37" s="28"/>
      <c r="D37" s="35"/>
      <c r="E37" s="32"/>
      <c r="F37" s="32"/>
      <c r="G37" s="18"/>
      <c r="H37" s="18"/>
      <c r="I37" s="18"/>
    </row>
    <row r="38" spans="1:9" s="19" customFormat="1" ht="12.75" customHeight="1">
      <c r="A38" s="31"/>
      <c r="B38" s="27"/>
      <c r="C38" s="28"/>
      <c r="D38" s="35"/>
      <c r="E38" s="32"/>
      <c r="F38" s="32"/>
      <c r="G38" s="18"/>
      <c r="H38" s="18"/>
      <c r="I38" s="18"/>
    </row>
    <row r="39" spans="1:9" s="19" customFormat="1" ht="12.75" customHeight="1">
      <c r="A39" s="31"/>
      <c r="B39" s="27"/>
      <c r="C39" s="28"/>
      <c r="D39" s="35"/>
      <c r="E39" s="32"/>
      <c r="F39" s="32"/>
      <c r="G39" s="18"/>
      <c r="H39" s="18"/>
      <c r="I39" s="18"/>
    </row>
    <row r="40" spans="1:9" s="19" customFormat="1" ht="12.75" customHeight="1">
      <c r="A40" s="31"/>
      <c r="B40" s="27"/>
      <c r="C40" s="28"/>
      <c r="D40" s="35"/>
      <c r="E40" s="32"/>
      <c r="F40" s="32"/>
      <c r="G40" s="18"/>
      <c r="H40" s="18"/>
      <c r="I40" s="18"/>
    </row>
    <row r="41" spans="1:9" s="19" customFormat="1" ht="12.75" customHeight="1">
      <c r="A41" s="31"/>
      <c r="B41" s="27"/>
      <c r="C41" s="28"/>
      <c r="D41" s="35"/>
      <c r="E41" s="32"/>
      <c r="F41" s="32"/>
      <c r="G41" s="18"/>
      <c r="H41" s="18"/>
      <c r="I41" s="18"/>
    </row>
    <row r="42" spans="1:9" s="19" customFormat="1" ht="12.75" customHeight="1">
      <c r="A42" s="31"/>
      <c r="B42" s="27"/>
      <c r="C42" s="28"/>
      <c r="D42" s="35"/>
      <c r="E42" s="32"/>
      <c r="F42" s="32"/>
      <c r="G42" s="18"/>
      <c r="H42" s="18"/>
      <c r="I42" s="18"/>
    </row>
    <row r="43" spans="1:9" s="19" customFormat="1" ht="12.75" customHeight="1">
      <c r="A43" s="31"/>
      <c r="B43" s="18"/>
      <c r="C43" s="18"/>
      <c r="D43" s="18"/>
      <c r="E43" s="18"/>
      <c r="F43" s="32"/>
      <c r="G43" s="18"/>
      <c r="H43" s="18"/>
      <c r="I43" s="18"/>
    </row>
    <row r="44" spans="1:9" s="19" customFormat="1" ht="12.75" customHeight="1">
      <c r="A44" s="31"/>
      <c r="B44" s="18"/>
      <c r="C44" s="18"/>
      <c r="D44" s="18"/>
      <c r="E44" s="18"/>
      <c r="F44" s="32"/>
      <c r="G44" s="18"/>
      <c r="H44" s="18"/>
      <c r="I44" s="18"/>
    </row>
    <row r="45" spans="1:9" s="19" customFormat="1" ht="12.75" customHeight="1">
      <c r="A45" s="31"/>
      <c r="B45" s="27"/>
      <c r="C45" s="28"/>
      <c r="D45" s="35"/>
      <c r="E45" s="32"/>
      <c r="F45" s="32"/>
      <c r="G45" s="18"/>
      <c r="H45" s="18"/>
      <c r="I45" s="18"/>
    </row>
    <row r="46" spans="1:9" s="19" customFormat="1" ht="12.75" customHeight="1">
      <c r="A46" s="31"/>
      <c r="B46" s="27"/>
      <c r="C46" s="28"/>
      <c r="D46" s="35"/>
      <c r="E46" s="32"/>
      <c r="F46" s="32"/>
      <c r="G46" s="18"/>
      <c r="H46" s="18"/>
      <c r="I46" s="18"/>
    </row>
    <row r="47" spans="1:9" s="19" customFormat="1" ht="12.75" customHeight="1">
      <c r="A47" s="31"/>
      <c r="B47" s="27"/>
      <c r="C47" s="28"/>
      <c r="D47" s="35"/>
      <c r="E47" s="32"/>
      <c r="F47" s="32"/>
      <c r="G47" s="18"/>
      <c r="H47" s="18"/>
      <c r="I47" s="18"/>
    </row>
    <row r="48" spans="1:9" s="19" customFormat="1" ht="12.75" customHeight="1">
      <c r="A48" s="31"/>
      <c r="B48" s="27"/>
      <c r="C48" s="28"/>
      <c r="D48" s="35"/>
      <c r="E48" s="32"/>
      <c r="F48" s="32"/>
      <c r="G48" s="18"/>
      <c r="H48" s="18"/>
      <c r="I48" s="18"/>
    </row>
    <row r="49" spans="1:9" s="19" customFormat="1" ht="12.75" customHeight="1">
      <c r="A49" s="31"/>
      <c r="B49" s="27"/>
      <c r="C49" s="28"/>
      <c r="D49" s="35"/>
      <c r="E49" s="32"/>
      <c r="F49" s="32"/>
      <c r="G49" s="18"/>
      <c r="H49" s="18"/>
      <c r="I49" s="18"/>
    </row>
    <row r="50" spans="1:9" s="19" customFormat="1" ht="12.75" customHeight="1">
      <c r="A50" s="31"/>
      <c r="B50" s="27"/>
      <c r="C50" s="28"/>
      <c r="D50" s="35"/>
      <c r="E50" s="32"/>
      <c r="F50" s="32"/>
      <c r="G50" s="18"/>
      <c r="H50" s="18"/>
      <c r="I50" s="18"/>
    </row>
    <row r="51" spans="1:9" s="19" customFormat="1" ht="12.75" customHeight="1">
      <c r="A51" s="31"/>
      <c r="B51" s="27"/>
      <c r="C51" s="28"/>
      <c r="D51" s="35"/>
      <c r="E51" s="32"/>
      <c r="F51" s="32"/>
      <c r="G51" s="18"/>
      <c r="H51" s="18"/>
      <c r="I51" s="18"/>
    </row>
    <row r="52" spans="1:9" s="19" customFormat="1" ht="12.75" customHeight="1">
      <c r="A52" s="31"/>
      <c r="B52" s="27"/>
      <c r="C52" s="28"/>
      <c r="D52" s="35"/>
      <c r="E52" s="32"/>
      <c r="F52" s="32"/>
      <c r="G52" s="18"/>
      <c r="H52" s="18"/>
      <c r="I52" s="18"/>
    </row>
    <row r="53" spans="1:9" s="19" customFormat="1" ht="12.75" customHeight="1">
      <c r="A53" s="31"/>
      <c r="B53" s="36"/>
      <c r="C53" s="36"/>
      <c r="D53" s="35"/>
      <c r="E53" s="32"/>
      <c r="F53" s="32"/>
      <c r="G53" s="18"/>
      <c r="H53" s="18"/>
      <c r="I53" s="18"/>
    </row>
    <row r="54" spans="1:9" s="19" customFormat="1" ht="15.75" customHeight="1">
      <c r="A54" s="31"/>
      <c r="B54" s="23" t="s">
        <v>11</v>
      </c>
      <c r="C54" s="20"/>
      <c r="D54" s="20"/>
      <c r="E54" s="20"/>
      <c r="F54" s="20"/>
      <c r="G54" s="20"/>
      <c r="H54" s="18"/>
      <c r="I54" s="18"/>
    </row>
    <row r="55" spans="1:9" s="19" customFormat="1" ht="15.75" customHeight="1">
      <c r="A55" s="31"/>
      <c r="B55" s="24"/>
      <c r="C55" s="20"/>
      <c r="D55" s="20"/>
      <c r="E55" s="20"/>
      <c r="F55" s="20"/>
      <c r="G55" s="20"/>
      <c r="H55" s="18"/>
      <c r="I55" s="18"/>
    </row>
    <row r="56" spans="1:9" s="19" customFormat="1" ht="12.75" customHeight="1">
      <c r="A56" s="18"/>
      <c r="B56" s="21" t="s">
        <v>12</v>
      </c>
      <c r="C56" s="18"/>
      <c r="D56" s="18"/>
      <c r="E56" s="18"/>
      <c r="F56" s="18"/>
      <c r="G56" s="18"/>
      <c r="H56" s="18"/>
      <c r="I56" s="18"/>
    </row>
    <row r="57" spans="1:9" s="19" customFormat="1" ht="27.75" customHeight="1">
      <c r="A57" s="18"/>
      <c r="B57" s="148" t="s">
        <v>13</v>
      </c>
      <c r="C57" s="149"/>
      <c r="D57" s="149"/>
      <c r="E57" s="149"/>
      <c r="F57" s="149"/>
      <c r="G57" s="149"/>
      <c r="H57" s="149"/>
      <c r="I57" s="149"/>
    </row>
    <row r="58" spans="1:9" s="19" customFormat="1" ht="12.75" customHeight="1">
      <c r="A58" s="18"/>
      <c r="B58" s="18"/>
      <c r="C58" s="18"/>
      <c r="D58" s="18"/>
      <c r="E58" s="18"/>
      <c r="F58" s="18"/>
      <c r="G58" s="18"/>
      <c r="H58" s="18"/>
      <c r="I58" s="18"/>
    </row>
    <row r="59" spans="1:9" s="19" customFormat="1" ht="81.75" customHeight="1">
      <c r="A59" s="18"/>
      <c r="B59" s="148" t="s">
        <v>14</v>
      </c>
      <c r="C59" s="149"/>
      <c r="D59" s="149"/>
      <c r="E59" s="149"/>
      <c r="F59" s="149"/>
      <c r="G59" s="149"/>
      <c r="H59" s="149"/>
      <c r="I59" s="149"/>
    </row>
    <row r="60" spans="1:9" s="19" customFormat="1" ht="119.25" customHeight="1">
      <c r="A60" s="18"/>
      <c r="B60" s="148" t="s">
        <v>15</v>
      </c>
      <c r="C60" s="149"/>
      <c r="D60" s="149"/>
      <c r="E60" s="149"/>
      <c r="F60" s="149"/>
      <c r="G60" s="149"/>
      <c r="H60" s="149"/>
      <c r="I60" s="149"/>
    </row>
    <row r="61" spans="1:9" s="19" customFormat="1" ht="105.6" customHeight="1">
      <c r="A61" s="18"/>
      <c r="B61" s="148" t="s">
        <v>16</v>
      </c>
      <c r="C61" s="149"/>
      <c r="D61" s="149"/>
      <c r="E61" s="149"/>
      <c r="F61" s="149"/>
      <c r="G61" s="149"/>
      <c r="H61" s="149"/>
      <c r="I61" s="149"/>
    </row>
    <row r="62" spans="1:9" s="19" customFormat="1" ht="54.75" customHeight="1">
      <c r="A62" s="18"/>
      <c r="B62" s="148" t="s">
        <v>17</v>
      </c>
      <c r="C62" s="149"/>
      <c r="D62" s="149"/>
      <c r="E62" s="149"/>
      <c r="F62" s="149"/>
      <c r="G62" s="149"/>
      <c r="H62" s="149"/>
      <c r="I62" s="149"/>
    </row>
    <row r="63" spans="1:9" s="19" customFormat="1" ht="174" customHeight="1">
      <c r="A63" s="18"/>
      <c r="B63" s="148" t="s">
        <v>18</v>
      </c>
      <c r="C63" s="149"/>
      <c r="D63" s="149"/>
      <c r="E63" s="149"/>
      <c r="F63" s="149"/>
      <c r="G63" s="149"/>
      <c r="H63" s="149"/>
      <c r="I63" s="149"/>
    </row>
    <row r="64" spans="1:9" s="19" customFormat="1" ht="12.75" customHeight="1">
      <c r="A64" s="18"/>
      <c r="B64" s="149"/>
      <c r="C64" s="149"/>
      <c r="D64" s="149"/>
      <c r="E64" s="149"/>
      <c r="F64" s="149"/>
      <c r="G64" s="149"/>
      <c r="H64" s="149"/>
      <c r="I64" s="149"/>
    </row>
    <row r="65" spans="1:9" s="19" customFormat="1" ht="28.5" customHeight="1">
      <c r="A65" s="18"/>
      <c r="B65" s="148" t="s">
        <v>19</v>
      </c>
      <c r="C65" s="149"/>
      <c r="D65" s="149"/>
      <c r="E65" s="149"/>
      <c r="F65" s="149"/>
      <c r="G65" s="149"/>
      <c r="H65" s="149"/>
      <c r="I65" s="149"/>
    </row>
    <row r="66" spans="1:9" s="19" customFormat="1" ht="120" customHeight="1">
      <c r="A66" s="18"/>
      <c r="B66" s="148" t="s">
        <v>20</v>
      </c>
      <c r="C66" s="149"/>
      <c r="D66" s="149"/>
      <c r="E66" s="149"/>
      <c r="F66" s="149"/>
      <c r="G66" s="149"/>
      <c r="H66" s="149"/>
      <c r="I66" s="149"/>
    </row>
    <row r="67" spans="1:9" s="19" customFormat="1" ht="46.15" customHeight="1">
      <c r="A67" s="18"/>
      <c r="B67" s="148" t="s">
        <v>21</v>
      </c>
      <c r="C67" s="149"/>
      <c r="D67" s="149"/>
      <c r="E67" s="149"/>
      <c r="F67" s="149"/>
      <c r="G67" s="149"/>
      <c r="H67" s="149"/>
      <c r="I67" s="149"/>
    </row>
    <row r="68" spans="1:9" s="19" customFormat="1" ht="104.25" customHeight="1">
      <c r="A68" s="18"/>
      <c r="B68" s="148" t="s">
        <v>22</v>
      </c>
      <c r="C68" s="149"/>
      <c r="D68" s="149"/>
      <c r="E68" s="149"/>
      <c r="F68" s="149"/>
      <c r="G68" s="149"/>
      <c r="H68" s="149"/>
      <c r="I68" s="149"/>
    </row>
    <row r="69" spans="1:9" s="19" customFormat="1" ht="39.75" customHeight="1">
      <c r="A69" s="18"/>
      <c r="B69" s="148" t="s">
        <v>23</v>
      </c>
      <c r="C69" s="149"/>
      <c r="D69" s="149"/>
      <c r="E69" s="149"/>
      <c r="F69" s="149"/>
      <c r="G69" s="149"/>
      <c r="H69" s="149"/>
      <c r="I69" s="149"/>
    </row>
    <row r="70" spans="1:9" s="19" customFormat="1" ht="26.25" customHeight="1">
      <c r="A70" s="18"/>
      <c r="B70" s="148" t="s">
        <v>24</v>
      </c>
      <c r="C70" s="149"/>
      <c r="D70" s="149"/>
      <c r="E70" s="149"/>
      <c r="F70" s="149"/>
      <c r="G70" s="149"/>
      <c r="H70" s="149"/>
      <c r="I70" s="149"/>
    </row>
    <row r="71" spans="1:9" s="19" customFormat="1" ht="26.25" customHeight="1">
      <c r="A71" s="18"/>
      <c r="B71" s="148" t="s">
        <v>25</v>
      </c>
      <c r="C71" s="149"/>
      <c r="D71" s="149"/>
      <c r="E71" s="149"/>
      <c r="F71" s="149"/>
      <c r="G71" s="149"/>
      <c r="H71" s="149"/>
      <c r="I71" s="149"/>
    </row>
    <row r="72" spans="1:9" s="19" customFormat="1" ht="27" customHeight="1">
      <c r="A72" s="18"/>
      <c r="B72" s="148" t="s">
        <v>26</v>
      </c>
      <c r="C72" s="149"/>
      <c r="D72" s="149"/>
      <c r="E72" s="149"/>
      <c r="F72" s="149"/>
      <c r="G72" s="149"/>
      <c r="H72" s="149"/>
      <c r="I72" s="149"/>
    </row>
    <row r="73" spans="1:9" s="19" customFormat="1" ht="52.5" customHeight="1">
      <c r="A73" s="18"/>
      <c r="B73" s="148" t="s">
        <v>27</v>
      </c>
      <c r="C73" s="149"/>
      <c r="D73" s="149"/>
      <c r="E73" s="149"/>
      <c r="F73" s="149"/>
      <c r="G73" s="149"/>
      <c r="H73" s="149"/>
      <c r="I73" s="149"/>
    </row>
  </sheetData>
  <mergeCells count="21">
    <mergeCell ref="B19:I19"/>
    <mergeCell ref="B20:I20"/>
    <mergeCell ref="B21:I21"/>
    <mergeCell ref="B23:C23"/>
    <mergeCell ref="D23:G23"/>
    <mergeCell ref="B73:I73"/>
    <mergeCell ref="B64:I64"/>
    <mergeCell ref="B65:I65"/>
    <mergeCell ref="B66:I66"/>
    <mergeCell ref="B67:I67"/>
    <mergeCell ref="B68:I68"/>
    <mergeCell ref="B57:I57"/>
    <mergeCell ref="B69:I69"/>
    <mergeCell ref="B70:I70"/>
    <mergeCell ref="B71:I71"/>
    <mergeCell ref="B72:I72"/>
    <mergeCell ref="B59:I59"/>
    <mergeCell ref="B60:I60"/>
    <mergeCell ref="B61:I61"/>
    <mergeCell ref="B62:I62"/>
    <mergeCell ref="B63:I63"/>
  </mergeCells>
  <pageMargins left="0.75" right="0.75" top="1" bottom="1" header="0.5" footer="0.5"/>
  <pageSetup orientation="portrait" r:id="rId1"/>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view="pageLayout" topLeftCell="A10" zoomScaleNormal="100" zoomScaleSheetLayoutView="115" workbookViewId="0">
      <selection activeCell="L13" sqref="L13"/>
    </sheetView>
  </sheetViews>
  <sheetFormatPr defaultColWidth="8.85546875" defaultRowHeight="12.75" customHeight="1"/>
  <cols>
    <col min="1" max="1" width="2.42578125" style="1" customWidth="1"/>
    <col min="2" max="2" width="3" style="1" customWidth="1"/>
    <col min="3" max="3" width="43.42578125" style="1" customWidth="1"/>
    <col min="4" max="4" width="7.28515625" style="1" customWidth="1"/>
    <col min="5" max="5" width="8.28515625" style="1" customWidth="1"/>
    <col min="6" max="6" width="9.28515625" style="1" customWidth="1"/>
    <col min="7" max="7" width="10.7109375" style="1" customWidth="1"/>
    <col min="8" max="8" width="8.85546875" style="1" customWidth="1"/>
    <col min="9" max="16384" width="8.85546875" style="1"/>
  </cols>
  <sheetData>
    <row r="1" spans="1:7" s="19" customFormat="1" ht="12.75" customHeight="1">
      <c r="A1" s="37"/>
      <c r="B1" s="37"/>
      <c r="C1" s="37"/>
      <c r="D1" s="18"/>
      <c r="E1" s="18"/>
      <c r="F1" s="18"/>
      <c r="G1" s="18"/>
    </row>
    <row r="2" spans="1:7" s="19" customFormat="1" ht="12.75" customHeight="1">
      <c r="A2" s="37"/>
      <c r="B2" s="37"/>
      <c r="C2" s="37"/>
      <c r="D2" s="18"/>
      <c r="E2" s="18"/>
      <c r="F2" s="18"/>
      <c r="G2" s="18"/>
    </row>
    <row r="3" spans="1:7" s="19" customFormat="1" ht="16.5" customHeight="1">
      <c r="A3" s="38">
        <v>1</v>
      </c>
      <c r="B3" s="39"/>
      <c r="C3" s="40" t="s">
        <v>28</v>
      </c>
      <c r="D3" s="41"/>
      <c r="E3" s="18"/>
      <c r="F3" s="18"/>
      <c r="G3" s="18"/>
    </row>
    <row r="4" spans="1:7" s="19" customFormat="1" ht="12.75" customHeight="1">
      <c r="A4" s="37"/>
      <c r="B4" s="37"/>
      <c r="C4" s="37"/>
      <c r="D4" s="18"/>
      <c r="E4" s="18"/>
      <c r="F4" s="18"/>
      <c r="G4" s="18"/>
    </row>
    <row r="5" spans="1:7" s="19" customFormat="1" ht="12.75" customHeight="1">
      <c r="A5" s="37"/>
      <c r="B5" s="37"/>
      <c r="C5" s="37"/>
      <c r="D5" s="18"/>
      <c r="E5" s="18"/>
      <c r="F5" s="18"/>
      <c r="G5" s="18"/>
    </row>
    <row r="6" spans="1:7" s="19" customFormat="1" ht="12.75" customHeight="1">
      <c r="A6" s="37"/>
      <c r="B6" s="37"/>
      <c r="C6" s="42" t="s">
        <v>11</v>
      </c>
      <c r="D6" s="18"/>
      <c r="E6" s="18"/>
      <c r="F6" s="18"/>
      <c r="G6" s="18"/>
    </row>
    <row r="7" spans="1:7" s="19" customFormat="1" ht="12.75" customHeight="1">
      <c r="A7" s="37"/>
      <c r="B7" s="37"/>
      <c r="C7" s="43"/>
      <c r="D7" s="18"/>
      <c r="E7" s="18"/>
      <c r="F7" s="18"/>
      <c r="G7" s="18"/>
    </row>
    <row r="8" spans="1:7" s="19" customFormat="1" ht="94.15" customHeight="1">
      <c r="A8" s="37"/>
      <c r="B8" s="37"/>
      <c r="C8" s="158" t="s">
        <v>29</v>
      </c>
      <c r="D8" s="159"/>
      <c r="E8" s="159"/>
      <c r="F8" s="159"/>
      <c r="G8" s="159"/>
    </row>
    <row r="9" spans="1:7" s="19" customFormat="1" ht="162" customHeight="1">
      <c r="A9" s="37"/>
      <c r="B9" s="37"/>
      <c r="C9" s="158" t="s">
        <v>30</v>
      </c>
      <c r="D9" s="159"/>
      <c r="E9" s="159"/>
      <c r="F9" s="159"/>
      <c r="G9" s="159"/>
    </row>
    <row r="10" spans="1:7" s="19" customFormat="1" ht="111" customHeight="1">
      <c r="A10" s="37"/>
      <c r="B10" s="37"/>
      <c r="C10" s="158" t="s">
        <v>31</v>
      </c>
      <c r="D10" s="159"/>
      <c r="E10" s="159"/>
      <c r="F10" s="159"/>
      <c r="G10" s="159"/>
    </row>
    <row r="11" spans="1:7" s="19" customFormat="1" ht="97.9" customHeight="1">
      <c r="A11" s="37"/>
      <c r="B11" s="37"/>
      <c r="C11" s="158" t="s">
        <v>32</v>
      </c>
      <c r="D11" s="159"/>
      <c r="E11" s="159"/>
      <c r="F11" s="159"/>
      <c r="G11" s="159"/>
    </row>
    <row r="12" spans="1:7" s="19" customFormat="1" ht="111" customHeight="1">
      <c r="A12" s="37"/>
      <c r="B12" s="37"/>
      <c r="C12" s="158" t="s">
        <v>33</v>
      </c>
      <c r="D12" s="159"/>
      <c r="E12" s="159"/>
      <c r="F12" s="159"/>
      <c r="G12" s="159"/>
    </row>
    <row r="13" spans="1:7" s="19" customFormat="1" ht="162.6" customHeight="1">
      <c r="A13" s="37"/>
      <c r="B13" s="37"/>
      <c r="C13" s="158" t="s">
        <v>34</v>
      </c>
      <c r="D13" s="159"/>
      <c r="E13" s="159"/>
      <c r="F13" s="159"/>
      <c r="G13" s="159"/>
    </row>
    <row r="14" spans="1:7" s="19" customFormat="1" ht="15" customHeight="1">
      <c r="A14" s="37"/>
      <c r="B14" s="37"/>
      <c r="C14" s="44"/>
      <c r="D14" s="44"/>
      <c r="E14" s="45"/>
      <c r="F14" s="45"/>
      <c r="G14" s="45"/>
    </row>
    <row r="15" spans="1:7" s="19" customFormat="1" ht="27.75" customHeight="1">
      <c r="A15" s="37"/>
      <c r="B15" s="37"/>
      <c r="C15" s="161" t="s">
        <v>35</v>
      </c>
      <c r="D15" s="149"/>
      <c r="E15" s="149"/>
      <c r="F15" s="149"/>
      <c r="G15" s="149"/>
    </row>
    <row r="16" spans="1:7" s="19" customFormat="1" ht="31.15" customHeight="1">
      <c r="A16" s="37"/>
      <c r="B16" s="37"/>
      <c r="C16" s="161" t="s">
        <v>36</v>
      </c>
      <c r="D16" s="149"/>
      <c r="E16" s="149"/>
      <c r="F16" s="149"/>
      <c r="G16" s="149"/>
    </row>
    <row r="17" spans="1:7" s="19" customFormat="1" ht="12.75" customHeight="1">
      <c r="A17" s="37"/>
      <c r="B17" s="37"/>
      <c r="C17" s="160"/>
      <c r="D17" s="149"/>
      <c r="E17" s="149"/>
      <c r="F17" s="149"/>
      <c r="G17" s="149"/>
    </row>
    <row r="18" spans="1:7" s="19" customFormat="1" ht="13.35" customHeight="1">
      <c r="A18" s="37"/>
      <c r="B18" s="37"/>
      <c r="C18" s="37"/>
      <c r="D18" s="18"/>
      <c r="E18" s="18"/>
      <c r="F18" s="18"/>
      <c r="G18" s="18"/>
    </row>
    <row r="19" spans="1:7" s="19" customFormat="1" ht="26.45" customHeight="1">
      <c r="A19" s="37"/>
      <c r="B19" s="37"/>
      <c r="C19" s="46"/>
      <c r="D19" s="68" t="s">
        <v>37</v>
      </c>
      <c r="E19" s="68" t="s">
        <v>38</v>
      </c>
      <c r="F19" s="68" t="s">
        <v>39</v>
      </c>
      <c r="G19" s="68" t="s">
        <v>40</v>
      </c>
    </row>
    <row r="20" spans="1:7" s="19" customFormat="1" ht="13.35" customHeight="1">
      <c r="A20" s="37"/>
      <c r="B20" s="43"/>
      <c r="C20" s="43"/>
      <c r="D20" s="18"/>
      <c r="E20" s="18"/>
      <c r="F20" s="18"/>
      <c r="G20" s="18"/>
    </row>
    <row r="21" spans="1:7" s="19" customFormat="1" ht="13.7" customHeight="1">
      <c r="A21" s="42" t="s">
        <v>41</v>
      </c>
      <c r="B21" s="48">
        <v>1</v>
      </c>
      <c r="C21" s="49" t="s">
        <v>42</v>
      </c>
      <c r="D21" s="18"/>
      <c r="E21" s="18"/>
      <c r="F21" s="18"/>
      <c r="G21" s="18"/>
    </row>
    <row r="22" spans="1:7" s="19" customFormat="1" ht="38.25" customHeight="1">
      <c r="A22" s="37"/>
      <c r="B22" s="43"/>
      <c r="C22" s="49" t="s">
        <v>43</v>
      </c>
      <c r="D22" s="18"/>
      <c r="E22" s="18"/>
      <c r="F22" s="18"/>
      <c r="G22" s="18"/>
    </row>
    <row r="23" spans="1:7" s="19" customFormat="1" ht="201.6" customHeight="1">
      <c r="A23" s="37"/>
      <c r="B23" s="43"/>
      <c r="C23" s="49" t="s">
        <v>44</v>
      </c>
      <c r="D23" s="18"/>
      <c r="E23" s="33"/>
      <c r="F23" s="50"/>
      <c r="G23" s="50"/>
    </row>
    <row r="24" spans="1:7" s="19" customFormat="1" ht="16.899999999999999" customHeight="1">
      <c r="A24" s="37"/>
      <c r="B24" s="43"/>
      <c r="C24" s="49" t="s">
        <v>45</v>
      </c>
      <c r="D24" s="18"/>
      <c r="E24" s="33"/>
      <c r="F24" s="50"/>
      <c r="G24" s="50"/>
    </row>
    <row r="25" spans="1:7" s="19" customFormat="1" ht="38.25" customHeight="1">
      <c r="A25" s="37"/>
      <c r="B25" s="43"/>
      <c r="C25" s="49" t="s">
        <v>46</v>
      </c>
      <c r="D25" s="21" t="s">
        <v>47</v>
      </c>
      <c r="E25" s="33">
        <v>1</v>
      </c>
      <c r="F25" s="50">
        <v>0</v>
      </c>
      <c r="G25" s="50">
        <f>E25*F25</f>
        <v>0</v>
      </c>
    </row>
    <row r="26" spans="1:7" s="19" customFormat="1" ht="12.75" customHeight="1">
      <c r="A26" s="37"/>
      <c r="B26" s="43"/>
      <c r="C26" s="46"/>
      <c r="D26" s="18"/>
      <c r="E26" s="33"/>
      <c r="F26" s="50"/>
      <c r="G26" s="50"/>
    </row>
    <row r="27" spans="1:7" s="19" customFormat="1" ht="68.650000000000006" customHeight="1">
      <c r="A27" s="42" t="str">
        <f>A21</f>
        <v>1.</v>
      </c>
      <c r="B27" s="51">
        <f>MAX(B16:B26)+1</f>
        <v>2</v>
      </c>
      <c r="C27" s="49" t="s">
        <v>48</v>
      </c>
      <c r="D27" s="18"/>
      <c r="E27" s="52"/>
      <c r="F27" s="52"/>
      <c r="G27" s="52"/>
    </row>
    <row r="28" spans="1:7" s="19" customFormat="1" ht="12.6" customHeight="1">
      <c r="A28" s="43"/>
      <c r="B28" s="51"/>
      <c r="C28" s="49" t="s">
        <v>49</v>
      </c>
      <c r="D28" s="18"/>
      <c r="E28" s="52"/>
      <c r="F28" s="52"/>
      <c r="G28" s="52"/>
    </row>
    <row r="29" spans="1:7" s="19" customFormat="1" ht="29.45" customHeight="1">
      <c r="A29" s="43"/>
      <c r="B29" s="51"/>
      <c r="C29" s="49" t="s">
        <v>50</v>
      </c>
      <c r="D29" s="18"/>
      <c r="E29" s="52"/>
      <c r="F29" s="52"/>
      <c r="G29" s="52"/>
    </row>
    <row r="30" spans="1:7" s="19" customFormat="1" ht="14.1" customHeight="1">
      <c r="A30" s="37"/>
      <c r="B30" s="43"/>
      <c r="C30" s="49" t="s">
        <v>51</v>
      </c>
      <c r="D30" s="21" t="s">
        <v>52</v>
      </c>
      <c r="E30" s="33">
        <v>156</v>
      </c>
      <c r="F30" s="50">
        <v>0</v>
      </c>
      <c r="G30" s="50">
        <f>E30*F30</f>
        <v>0</v>
      </c>
    </row>
    <row r="31" spans="1:7" s="19" customFormat="1" ht="12.75" customHeight="1">
      <c r="A31" s="37"/>
      <c r="B31" s="43"/>
      <c r="C31" s="46"/>
      <c r="D31" s="18"/>
      <c r="E31" s="53"/>
      <c r="F31" s="50"/>
      <c r="G31" s="50"/>
    </row>
    <row r="32" spans="1:7" s="19" customFormat="1" ht="12.75" customHeight="1">
      <c r="A32" s="37"/>
      <c r="B32" s="43"/>
      <c r="C32" s="46"/>
      <c r="D32" s="18"/>
      <c r="E32" s="53"/>
      <c r="F32" s="50"/>
      <c r="G32" s="50"/>
    </row>
    <row r="33" spans="1:7" s="19" customFormat="1" ht="42" customHeight="1">
      <c r="A33" s="42" t="str">
        <f>A21</f>
        <v>1.</v>
      </c>
      <c r="B33" s="51">
        <f>MAX(B21:B32)+1</f>
        <v>3</v>
      </c>
      <c r="C33" s="49" t="s">
        <v>53</v>
      </c>
      <c r="D33" s="18"/>
      <c r="E33" s="52"/>
      <c r="F33" s="52"/>
      <c r="G33" s="52"/>
    </row>
    <row r="34" spans="1:7" s="19" customFormat="1" ht="29.45" customHeight="1">
      <c r="A34" s="43"/>
      <c r="B34" s="51"/>
      <c r="C34" s="49" t="s">
        <v>54</v>
      </c>
      <c r="D34" s="18"/>
      <c r="E34" s="52"/>
      <c r="F34" s="52"/>
      <c r="G34" s="52"/>
    </row>
    <row r="35" spans="1:7" s="19" customFormat="1" ht="14.1" customHeight="1">
      <c r="A35" s="37"/>
      <c r="B35" s="43"/>
      <c r="C35" s="49" t="s">
        <v>55</v>
      </c>
      <c r="D35" s="21" t="s">
        <v>56</v>
      </c>
      <c r="E35" s="33">
        <v>15</v>
      </c>
      <c r="F35" s="50">
        <v>0</v>
      </c>
      <c r="G35" s="50">
        <f>E35*F35</f>
        <v>0</v>
      </c>
    </row>
    <row r="36" spans="1:7" s="19" customFormat="1" ht="12.75" customHeight="1">
      <c r="A36" s="37"/>
      <c r="B36" s="43"/>
      <c r="C36" s="46"/>
      <c r="D36" s="18"/>
      <c r="E36" s="53"/>
      <c r="F36" s="50"/>
      <c r="G36" s="50"/>
    </row>
    <row r="37" spans="1:7" s="19" customFormat="1" ht="12.75" customHeight="1">
      <c r="A37" s="37"/>
      <c r="B37" s="43"/>
      <c r="C37" s="46"/>
      <c r="D37" s="18"/>
      <c r="E37" s="53"/>
      <c r="F37" s="50"/>
      <c r="G37" s="50"/>
    </row>
    <row r="38" spans="1:7" s="19" customFormat="1" ht="35.65" customHeight="1">
      <c r="A38" s="42" t="str">
        <f>A21</f>
        <v>1.</v>
      </c>
      <c r="B38" s="51">
        <f>MAX(B31:B37)+1</f>
        <v>4</v>
      </c>
      <c r="C38" s="49" t="s">
        <v>57</v>
      </c>
      <c r="D38" s="18"/>
      <c r="E38" s="52"/>
      <c r="F38" s="52"/>
      <c r="G38" s="52"/>
    </row>
    <row r="39" spans="1:7" s="19" customFormat="1" ht="57.6" customHeight="1">
      <c r="A39" s="43"/>
      <c r="B39" s="51"/>
      <c r="C39" s="49" t="s">
        <v>58</v>
      </c>
      <c r="D39" s="18"/>
      <c r="E39" s="52"/>
      <c r="F39" s="52"/>
      <c r="G39" s="52"/>
    </row>
    <row r="40" spans="1:7" s="19" customFormat="1" ht="29.45" customHeight="1">
      <c r="A40" s="43"/>
      <c r="B40" s="51"/>
      <c r="C40" s="49" t="s">
        <v>59</v>
      </c>
      <c r="D40" s="18"/>
      <c r="E40" s="52"/>
      <c r="F40" s="52"/>
      <c r="G40" s="52"/>
    </row>
    <row r="41" spans="1:7" s="19" customFormat="1" ht="14.1" customHeight="1">
      <c r="A41" s="37"/>
      <c r="B41" s="43"/>
      <c r="C41" s="49" t="s">
        <v>55</v>
      </c>
      <c r="D41" s="21" t="s">
        <v>56</v>
      </c>
      <c r="E41" s="33">
        <v>10</v>
      </c>
      <c r="F41" s="50">
        <v>0</v>
      </c>
      <c r="G41" s="50">
        <f>E41*F41</f>
        <v>0</v>
      </c>
    </row>
    <row r="42" spans="1:7" s="19" customFormat="1" ht="12.75" customHeight="1">
      <c r="A42" s="37"/>
      <c r="B42" s="43"/>
      <c r="C42" s="46"/>
      <c r="D42" s="18"/>
      <c r="E42" s="53"/>
      <c r="F42" s="50"/>
      <c r="G42" s="50"/>
    </row>
    <row r="43" spans="1:7" s="19" customFormat="1" ht="12.75" customHeight="1">
      <c r="A43" s="37"/>
      <c r="B43" s="43"/>
      <c r="C43" s="46"/>
      <c r="D43" s="18"/>
      <c r="E43" s="53"/>
      <c r="F43" s="50"/>
      <c r="G43" s="50"/>
    </row>
    <row r="44" spans="1:7" s="19" customFormat="1" ht="42" customHeight="1">
      <c r="A44" s="42" t="str">
        <f>A27</f>
        <v>1.</v>
      </c>
      <c r="B44" s="51">
        <f>MAX(B37:B43)+1</f>
        <v>5</v>
      </c>
      <c r="C44" s="49" t="s">
        <v>60</v>
      </c>
      <c r="D44" s="18"/>
      <c r="E44" s="52"/>
      <c r="F44" s="52"/>
      <c r="G44" s="52"/>
    </row>
    <row r="45" spans="1:7" s="19" customFormat="1" ht="29.45" customHeight="1">
      <c r="A45" s="43"/>
      <c r="B45" s="51"/>
      <c r="C45" s="49" t="s">
        <v>59</v>
      </c>
      <c r="D45" s="18"/>
      <c r="E45" s="52"/>
      <c r="F45" s="52"/>
      <c r="G45" s="52"/>
    </row>
    <row r="46" spans="1:7" s="19" customFormat="1" ht="14.1" customHeight="1">
      <c r="A46" s="37"/>
      <c r="B46" s="43"/>
      <c r="C46" s="49" t="s">
        <v>55</v>
      </c>
      <c r="D46" s="21" t="s">
        <v>56</v>
      </c>
      <c r="E46" s="33">
        <v>10</v>
      </c>
      <c r="F46" s="50">
        <v>0</v>
      </c>
      <c r="G46" s="50">
        <f>E46*F46</f>
        <v>0</v>
      </c>
    </row>
    <row r="47" spans="1:7" s="19" customFormat="1" ht="12.75" customHeight="1">
      <c r="A47" s="37"/>
      <c r="B47" s="43"/>
      <c r="C47" s="46"/>
      <c r="D47" s="18"/>
      <c r="E47" s="53"/>
      <c r="F47" s="50"/>
      <c r="G47" s="50"/>
    </row>
    <row r="48" spans="1:7" s="19" customFormat="1" ht="12.75" customHeight="1">
      <c r="A48" s="37"/>
      <c r="B48" s="43"/>
      <c r="C48" s="46"/>
      <c r="D48" s="18"/>
      <c r="E48" s="53"/>
      <c r="F48" s="50"/>
      <c r="G48" s="50"/>
    </row>
    <row r="49" spans="1:7" s="19" customFormat="1" ht="13.7" customHeight="1">
      <c r="A49" s="42" t="str">
        <f>A21</f>
        <v>1.</v>
      </c>
      <c r="B49" s="51">
        <f>MAX(B21:B48)+1</f>
        <v>6</v>
      </c>
      <c r="C49" s="54" t="s">
        <v>61</v>
      </c>
      <c r="D49" s="52"/>
      <c r="E49" s="33"/>
      <c r="F49" s="55"/>
      <c r="G49" s="55"/>
    </row>
    <row r="50" spans="1:7" s="19" customFormat="1" ht="76.5" customHeight="1">
      <c r="A50" s="37"/>
      <c r="B50" s="43"/>
      <c r="C50" s="49" t="s">
        <v>62</v>
      </c>
      <c r="D50" s="18"/>
      <c r="E50" s="33"/>
      <c r="F50" s="55"/>
      <c r="G50" s="55"/>
    </row>
    <row r="51" spans="1:7" s="19" customFormat="1" ht="13.7" customHeight="1">
      <c r="A51" s="37"/>
      <c r="B51" s="43"/>
      <c r="C51" s="49" t="s">
        <v>63</v>
      </c>
      <c r="D51" s="21" t="s">
        <v>64</v>
      </c>
      <c r="E51" s="33">
        <v>1</v>
      </c>
      <c r="F51" s="50">
        <v>0</v>
      </c>
      <c r="G51" s="50">
        <f>E51*F51</f>
        <v>0</v>
      </c>
    </row>
    <row r="52" spans="1:7" s="19" customFormat="1" ht="12.75" customHeight="1">
      <c r="A52" s="37"/>
      <c r="B52" s="43"/>
      <c r="C52" s="46"/>
      <c r="D52" s="18"/>
      <c r="E52" s="33"/>
      <c r="F52" s="55"/>
      <c r="G52" s="55"/>
    </row>
    <row r="53" spans="1:7" s="19" customFormat="1" ht="12.75" customHeight="1">
      <c r="A53" s="37"/>
      <c r="B53" s="43"/>
      <c r="C53" s="46"/>
      <c r="D53" s="18"/>
      <c r="E53" s="33"/>
      <c r="F53" s="55"/>
      <c r="G53" s="55"/>
    </row>
    <row r="54" spans="1:7" s="19" customFormat="1" ht="28.9" customHeight="1">
      <c r="A54" s="42" t="s">
        <v>41</v>
      </c>
      <c r="B54" s="51">
        <f>MAX(B26:B53)+1</f>
        <v>7</v>
      </c>
      <c r="C54" s="49" t="s">
        <v>65</v>
      </c>
      <c r="D54" s="18"/>
      <c r="E54" s="18"/>
      <c r="F54" s="18"/>
      <c r="G54" s="18"/>
    </row>
    <row r="55" spans="1:7" s="19" customFormat="1" ht="13.7" customHeight="1">
      <c r="A55" s="43"/>
      <c r="B55" s="51"/>
      <c r="C55" s="49" t="s">
        <v>66</v>
      </c>
      <c r="D55" s="21" t="s">
        <v>64</v>
      </c>
      <c r="E55" s="33">
        <v>1</v>
      </c>
      <c r="F55" s="50">
        <v>0</v>
      </c>
      <c r="G55" s="50">
        <v>0</v>
      </c>
    </row>
    <row r="56" spans="1:7" s="19" customFormat="1" ht="12.75" customHeight="1">
      <c r="A56" s="37"/>
      <c r="B56" s="43"/>
      <c r="C56" s="46"/>
      <c r="D56" s="18"/>
      <c r="E56" s="33"/>
      <c r="F56" s="55"/>
      <c r="G56" s="55"/>
    </row>
    <row r="57" spans="1:7" s="19" customFormat="1" ht="12.75" customHeight="1">
      <c r="A57" s="43"/>
      <c r="B57" s="51"/>
      <c r="C57" s="46"/>
      <c r="D57" s="18"/>
      <c r="E57" s="33"/>
      <c r="F57" s="55"/>
      <c r="G57" s="55"/>
    </row>
    <row r="58" spans="1:7" s="19" customFormat="1" ht="28.9" customHeight="1">
      <c r="A58" s="42" t="str">
        <f>A21</f>
        <v>1.</v>
      </c>
      <c r="B58" s="51">
        <f>MAX(B31:B57)+1</f>
        <v>8</v>
      </c>
      <c r="C58" s="49" t="s">
        <v>67</v>
      </c>
      <c r="D58" s="18"/>
      <c r="E58" s="18"/>
      <c r="F58" s="18"/>
      <c r="G58" s="18"/>
    </row>
    <row r="59" spans="1:7" s="19" customFormat="1" ht="13.7" customHeight="1">
      <c r="A59" s="43"/>
      <c r="B59" s="51"/>
      <c r="C59" s="49" t="s">
        <v>68</v>
      </c>
      <c r="D59" s="21" t="s">
        <v>64</v>
      </c>
      <c r="E59" s="33">
        <v>1</v>
      </c>
      <c r="F59" s="50">
        <v>0</v>
      </c>
      <c r="G59" s="50">
        <f>E59*F59</f>
        <v>0</v>
      </c>
    </row>
    <row r="60" spans="1:7" s="19" customFormat="1" ht="12.75" customHeight="1">
      <c r="A60" s="43"/>
      <c r="B60" s="51"/>
      <c r="C60" s="46"/>
      <c r="D60" s="18"/>
      <c r="E60" s="33"/>
      <c r="F60" s="50"/>
      <c r="G60" s="50"/>
    </row>
    <row r="61" spans="1:7" s="19" customFormat="1" ht="12.75" customHeight="1">
      <c r="A61" s="43"/>
      <c r="B61" s="51"/>
      <c r="C61" s="46"/>
      <c r="D61" s="18"/>
      <c r="E61" s="52"/>
      <c r="F61" s="52"/>
      <c r="G61" s="52"/>
    </row>
    <row r="62" spans="1:7" s="19" customFormat="1" ht="28.15" customHeight="1">
      <c r="A62" s="42" t="str">
        <f>A21</f>
        <v>1.</v>
      </c>
      <c r="B62" s="51">
        <f>MAX(B34:B61)+1</f>
        <v>9</v>
      </c>
      <c r="C62" s="49" t="s">
        <v>69</v>
      </c>
      <c r="D62" s="18"/>
      <c r="E62" s="18"/>
      <c r="F62" s="18"/>
      <c r="G62" s="18"/>
    </row>
    <row r="63" spans="1:7" s="19" customFormat="1" ht="13.7" customHeight="1">
      <c r="A63" s="43"/>
      <c r="B63" s="51"/>
      <c r="C63" s="49" t="s">
        <v>70</v>
      </c>
      <c r="D63" s="21" t="s">
        <v>64</v>
      </c>
      <c r="E63" s="33">
        <v>3</v>
      </c>
      <c r="F63" s="50">
        <v>0</v>
      </c>
      <c r="G63" s="50">
        <f>E63*F63</f>
        <v>0</v>
      </c>
    </row>
    <row r="64" spans="1:7" s="19" customFormat="1" ht="12.75" customHeight="1">
      <c r="A64" s="43"/>
      <c r="B64" s="51"/>
      <c r="C64" s="46"/>
      <c r="D64" s="18"/>
      <c r="E64" s="52"/>
      <c r="F64" s="52"/>
      <c r="G64" s="52"/>
    </row>
    <row r="65" spans="1:7" s="19" customFormat="1" ht="12.75" customHeight="1">
      <c r="A65" s="37"/>
      <c r="B65" s="43"/>
      <c r="C65" s="43"/>
      <c r="D65" s="18"/>
      <c r="E65" s="18"/>
      <c r="F65" s="18"/>
      <c r="G65" s="18"/>
    </row>
    <row r="66" spans="1:7" s="19" customFormat="1" ht="51" customHeight="1">
      <c r="A66" s="42" t="str">
        <f>A21</f>
        <v>1.</v>
      </c>
      <c r="B66" s="51">
        <f>MAX(B31:B65)+1</f>
        <v>10</v>
      </c>
      <c r="C66" s="49" t="s">
        <v>71</v>
      </c>
      <c r="D66" s="56"/>
      <c r="E66" s="57"/>
      <c r="F66" s="58"/>
      <c r="G66" s="58"/>
    </row>
    <row r="67" spans="1:7" s="19" customFormat="1" ht="54.6" customHeight="1">
      <c r="A67" s="37"/>
      <c r="B67" s="59"/>
      <c r="C67" s="60" t="s">
        <v>72</v>
      </c>
      <c r="D67" s="61" t="s">
        <v>64</v>
      </c>
      <c r="E67" s="62">
        <v>1</v>
      </c>
      <c r="F67" s="63">
        <v>0</v>
      </c>
      <c r="G67" s="63">
        <f>E67*F67</f>
        <v>0</v>
      </c>
    </row>
    <row r="68" spans="1:7" s="19" customFormat="1" ht="13.35" customHeight="1">
      <c r="A68" s="37"/>
      <c r="B68" s="59"/>
      <c r="C68" s="37"/>
      <c r="D68" s="56"/>
      <c r="E68" s="57"/>
      <c r="F68" s="63"/>
      <c r="G68" s="63"/>
    </row>
    <row r="69" spans="1:7" s="19" customFormat="1" ht="13.35" customHeight="1">
      <c r="A69" s="37"/>
      <c r="B69" s="59"/>
      <c r="C69" s="37"/>
      <c r="D69" s="18"/>
      <c r="E69" s="18"/>
      <c r="F69" s="18"/>
      <c r="G69" s="18"/>
    </row>
    <row r="70" spans="1:7" s="19" customFormat="1" ht="55.9" customHeight="1">
      <c r="A70" s="42" t="str">
        <f>A21</f>
        <v>1.</v>
      </c>
      <c r="B70" s="51">
        <f>MAX(B57:B69)+1</f>
        <v>11</v>
      </c>
      <c r="C70" s="49" t="s">
        <v>73</v>
      </c>
      <c r="D70" s="56"/>
      <c r="E70" s="57"/>
      <c r="F70" s="58"/>
      <c r="G70" s="58"/>
    </row>
    <row r="71" spans="1:7" s="19" customFormat="1" ht="67.900000000000006" customHeight="1">
      <c r="A71" s="37"/>
      <c r="B71" s="59"/>
      <c r="C71" s="49" t="s">
        <v>74</v>
      </c>
      <c r="D71" s="61" t="s">
        <v>64</v>
      </c>
      <c r="E71" s="62">
        <v>1</v>
      </c>
      <c r="F71" s="63">
        <v>0</v>
      </c>
      <c r="G71" s="63">
        <f>E71*F71</f>
        <v>0</v>
      </c>
    </row>
    <row r="72" spans="1:7" s="19" customFormat="1" ht="12.75" customHeight="1">
      <c r="A72" s="43"/>
      <c r="B72" s="51"/>
      <c r="C72" s="46"/>
      <c r="D72" s="18"/>
      <c r="E72" s="52"/>
      <c r="F72" s="52"/>
      <c r="G72" s="52"/>
    </row>
    <row r="73" spans="1:7" s="19" customFormat="1" ht="12.75" customHeight="1">
      <c r="A73" s="43"/>
      <c r="B73" s="51"/>
      <c r="C73" s="46"/>
      <c r="D73" s="18"/>
      <c r="E73" s="52"/>
      <c r="F73" s="52"/>
      <c r="G73" s="52"/>
    </row>
    <row r="74" spans="1:7" s="19" customFormat="1" ht="53.25" customHeight="1">
      <c r="A74" s="42" t="str">
        <f>A21</f>
        <v>1.</v>
      </c>
      <c r="B74" s="51">
        <f>MAX(B61:B73)+1</f>
        <v>12</v>
      </c>
      <c r="C74" s="49" t="s">
        <v>75</v>
      </c>
      <c r="D74" s="56"/>
      <c r="E74" s="57"/>
      <c r="F74" s="58"/>
      <c r="G74" s="58"/>
    </row>
    <row r="75" spans="1:7" s="19" customFormat="1" ht="25.5" customHeight="1">
      <c r="A75" s="37"/>
      <c r="B75" s="43"/>
      <c r="C75" s="49" t="s">
        <v>76</v>
      </c>
      <c r="D75" s="18"/>
      <c r="E75" s="18"/>
      <c r="F75" s="18"/>
      <c r="G75" s="18"/>
    </row>
    <row r="76" spans="1:7" s="19" customFormat="1" ht="25.5" customHeight="1">
      <c r="A76" s="37"/>
      <c r="B76" s="43"/>
      <c r="C76" s="49" t="s">
        <v>77</v>
      </c>
      <c r="D76" s="61" t="s">
        <v>78</v>
      </c>
      <c r="E76" s="62">
        <v>15</v>
      </c>
      <c r="F76" s="63">
        <v>0</v>
      </c>
      <c r="G76" s="63">
        <f>E76*F76</f>
        <v>0</v>
      </c>
    </row>
    <row r="77" spans="1:7" s="19" customFormat="1" ht="12.75" customHeight="1">
      <c r="A77" s="37"/>
      <c r="B77" s="43"/>
      <c r="C77" s="43"/>
      <c r="D77" s="18"/>
      <c r="E77" s="18"/>
      <c r="F77" s="18"/>
      <c r="G77" s="18"/>
    </row>
    <row r="78" spans="1:7" s="19" customFormat="1" ht="12.75" customHeight="1">
      <c r="A78" s="37"/>
      <c r="B78" s="43"/>
      <c r="C78" s="43"/>
      <c r="D78" s="18"/>
      <c r="E78" s="18"/>
      <c r="F78" s="18"/>
      <c r="G78" s="18"/>
    </row>
    <row r="79" spans="1:7" s="19" customFormat="1" ht="12.75" customHeight="1">
      <c r="A79" s="37"/>
      <c r="B79" s="43"/>
      <c r="C79" s="43"/>
      <c r="D79" s="18"/>
      <c r="E79" s="18"/>
      <c r="F79" s="18"/>
      <c r="G79" s="18"/>
    </row>
    <row r="80" spans="1:7" s="19" customFormat="1" ht="15.75" customHeight="1">
      <c r="A80" s="38">
        <v>1</v>
      </c>
      <c r="B80" s="37"/>
      <c r="C80" s="40" t="s">
        <v>79</v>
      </c>
      <c r="D80" s="18"/>
      <c r="E80" s="18"/>
      <c r="F80" s="64"/>
      <c r="G80" s="65">
        <f>SUM(G21:G75)</f>
        <v>0</v>
      </c>
    </row>
    <row r="81" spans="1:7" s="19" customFormat="1" ht="12.75" customHeight="1">
      <c r="A81" s="37"/>
      <c r="B81" s="37"/>
      <c r="C81" s="46"/>
      <c r="D81" s="18"/>
      <c r="E81" s="18"/>
      <c r="F81" s="18"/>
      <c r="G81" s="18"/>
    </row>
  </sheetData>
  <mergeCells count="9">
    <mergeCell ref="C13:G13"/>
    <mergeCell ref="C17:G17"/>
    <mergeCell ref="C15:G15"/>
    <mergeCell ref="C16:G16"/>
    <mergeCell ref="C8:G8"/>
    <mergeCell ref="C9:G9"/>
    <mergeCell ref="C10:G10"/>
    <mergeCell ref="C11:G11"/>
    <mergeCell ref="C12:G12"/>
  </mergeCells>
  <pageMargins left="0.98425200000000002" right="0.98425200000000002" top="0.98425200000000002" bottom="0.98425200000000002" header="0.51181100000000002" footer="0.51181100000000002"/>
  <pageSetup scale="87" orientation="portrait" r:id="rId1"/>
  <headerFooter>
    <oddHeader>&amp;L&amp;"Arial,Bold"&amp;9&amp;K000000BARTULOVIĆ - PULJIĆ d.o.o.&amp;"Arial,Regular"
Splitska 2, 21420 Bol
OIB: 68474663422&amp;R&amp;K000000PARTERNO UREĐENJE VUKOVARSKE ULICE U BOLU</oddHeader>
    <oddFooter>&amp;C&amp;"Arial,Bold"&amp;9&amp;K0000001_PRIPREMNI RADOVI&amp;R&amp;"Helvetica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showGridLines="0" view="pageBreakPreview" zoomScale="60" zoomScaleNormal="100" workbookViewId="0">
      <selection activeCell="F61" sqref="F61"/>
    </sheetView>
  </sheetViews>
  <sheetFormatPr defaultColWidth="8.85546875" defaultRowHeight="12.75" customHeight="1"/>
  <cols>
    <col min="1" max="1" width="2.42578125" style="1" customWidth="1"/>
    <col min="2" max="2" width="3" style="1" customWidth="1"/>
    <col min="3" max="3" width="43.42578125" style="1" customWidth="1"/>
    <col min="4" max="4" width="7.28515625" style="1" customWidth="1"/>
    <col min="5" max="5" width="8.28515625" style="1" customWidth="1"/>
    <col min="6" max="6" width="9.28515625" style="1" customWidth="1"/>
    <col min="7" max="7" width="10.7109375" style="1" customWidth="1"/>
    <col min="8" max="8" width="8.85546875" style="1" customWidth="1"/>
    <col min="9" max="16384" width="8.85546875" style="1"/>
  </cols>
  <sheetData>
    <row r="1" spans="1:7" s="19" customFormat="1" ht="12.75" customHeight="1">
      <c r="A1" s="37"/>
      <c r="B1" s="37"/>
      <c r="C1" s="37"/>
      <c r="D1" s="18"/>
      <c r="E1" s="18"/>
      <c r="F1" s="18"/>
      <c r="G1" s="18"/>
    </row>
    <row r="2" spans="1:7" s="19" customFormat="1" ht="12.75" customHeight="1">
      <c r="A2" s="37"/>
      <c r="B2" s="37"/>
      <c r="C2" s="37"/>
      <c r="D2" s="18"/>
      <c r="E2" s="18"/>
      <c r="F2" s="18"/>
      <c r="G2" s="18"/>
    </row>
    <row r="3" spans="1:7" s="19" customFormat="1" ht="16.5" customHeight="1">
      <c r="A3" s="40" t="s">
        <v>80</v>
      </c>
      <c r="B3" s="39"/>
      <c r="C3" s="82" t="s">
        <v>81</v>
      </c>
      <c r="D3" s="18"/>
      <c r="E3" s="18"/>
      <c r="F3" s="18"/>
      <c r="G3" s="18"/>
    </row>
    <row r="4" spans="1:7" s="19" customFormat="1" ht="12.75" customHeight="1">
      <c r="A4" s="37"/>
      <c r="B4" s="37"/>
      <c r="C4" s="37"/>
      <c r="D4" s="18"/>
      <c r="E4" s="18"/>
      <c r="F4" s="18"/>
      <c r="G4" s="18"/>
    </row>
    <row r="5" spans="1:7" s="19" customFormat="1" ht="12.75" customHeight="1">
      <c r="A5" s="37"/>
      <c r="B5" s="37"/>
      <c r="C5" s="37"/>
      <c r="D5" s="18"/>
      <c r="E5" s="18"/>
      <c r="F5" s="18"/>
      <c r="G5" s="18"/>
    </row>
    <row r="6" spans="1:7" s="19" customFormat="1" ht="12.75" customHeight="1">
      <c r="A6" s="37"/>
      <c r="B6" s="37"/>
      <c r="C6" s="83" t="s">
        <v>11</v>
      </c>
      <c r="D6" s="18"/>
      <c r="E6" s="18"/>
      <c r="F6" s="18"/>
      <c r="G6" s="18"/>
    </row>
    <row r="7" spans="1:7" s="19" customFormat="1" ht="12.75" customHeight="1">
      <c r="A7" s="37"/>
      <c r="B7" s="37"/>
      <c r="C7" s="69"/>
      <c r="D7" s="18"/>
      <c r="E7" s="18"/>
      <c r="F7" s="18"/>
      <c r="G7" s="18"/>
    </row>
    <row r="8" spans="1:7" s="19" customFormat="1" ht="27.75" customHeight="1">
      <c r="A8" s="37"/>
      <c r="B8" s="37"/>
      <c r="C8" s="148" t="s">
        <v>82</v>
      </c>
      <c r="D8" s="149"/>
      <c r="E8" s="149"/>
      <c r="F8" s="149"/>
      <c r="G8" s="149"/>
    </row>
    <row r="9" spans="1:7" s="19" customFormat="1" ht="15" customHeight="1">
      <c r="A9" s="37"/>
      <c r="B9" s="37"/>
      <c r="C9" s="148" t="s">
        <v>83</v>
      </c>
      <c r="D9" s="149"/>
      <c r="E9" s="149"/>
      <c r="F9" s="149"/>
      <c r="G9" s="149"/>
    </row>
    <row r="10" spans="1:7" s="19" customFormat="1" ht="12.75" customHeight="1">
      <c r="A10" s="37"/>
      <c r="B10" s="37"/>
      <c r="C10" s="78"/>
      <c r="D10" s="78"/>
      <c r="E10" s="78"/>
      <c r="F10" s="78"/>
      <c r="G10" s="78"/>
    </row>
    <row r="11" spans="1:7" s="19" customFormat="1" ht="12.75" customHeight="1">
      <c r="A11" s="37"/>
      <c r="B11" s="37"/>
      <c r="C11" s="160"/>
      <c r="D11" s="149"/>
      <c r="E11" s="149"/>
      <c r="F11" s="149"/>
      <c r="G11" s="149"/>
    </row>
    <row r="12" spans="1:7" s="19" customFormat="1" ht="13.7" customHeight="1">
      <c r="A12" s="37"/>
      <c r="B12" s="37"/>
      <c r="C12" s="162" t="s">
        <v>84</v>
      </c>
      <c r="D12" s="149"/>
      <c r="E12" s="149"/>
      <c r="F12" s="149"/>
      <c r="G12" s="149"/>
    </row>
    <row r="13" spans="1:7" s="19" customFormat="1" ht="54" customHeight="1">
      <c r="A13" s="37"/>
      <c r="B13" s="37"/>
      <c r="C13" s="148" t="s">
        <v>85</v>
      </c>
      <c r="D13" s="149"/>
      <c r="E13" s="149"/>
      <c r="F13" s="149"/>
      <c r="G13" s="149"/>
    </row>
    <row r="14" spans="1:7" s="19" customFormat="1" ht="25.5" customHeight="1">
      <c r="A14" s="37"/>
      <c r="B14" s="37"/>
      <c r="C14" s="148" t="s">
        <v>86</v>
      </c>
      <c r="D14" s="149"/>
      <c r="E14" s="149"/>
      <c r="F14" s="149"/>
      <c r="G14" s="149"/>
    </row>
    <row r="15" spans="1:7" s="19" customFormat="1" ht="28.5" customHeight="1">
      <c r="A15" s="37"/>
      <c r="B15" s="37"/>
      <c r="C15" s="148" t="s">
        <v>87</v>
      </c>
      <c r="D15" s="149"/>
      <c r="E15" s="149"/>
      <c r="F15" s="149"/>
      <c r="G15" s="149"/>
    </row>
    <row r="16" spans="1:7" s="19" customFormat="1" ht="12.75" customHeight="1">
      <c r="A16" s="37"/>
      <c r="B16" s="37"/>
      <c r="C16" s="149"/>
      <c r="D16" s="149"/>
      <c r="E16" s="149"/>
      <c r="F16" s="149"/>
      <c r="G16" s="149"/>
    </row>
    <row r="17" spans="1:7" s="19" customFormat="1" ht="55.5" customHeight="1">
      <c r="A17" s="37"/>
      <c r="B17" s="37"/>
      <c r="C17" s="148" t="s">
        <v>88</v>
      </c>
      <c r="D17" s="149"/>
      <c r="E17" s="149"/>
      <c r="F17" s="149"/>
      <c r="G17" s="149"/>
    </row>
    <row r="18" spans="1:7" s="19" customFormat="1" ht="27" customHeight="1">
      <c r="A18" s="37"/>
      <c r="B18" s="37"/>
      <c r="C18" s="148" t="s">
        <v>89</v>
      </c>
      <c r="D18" s="149"/>
      <c r="E18" s="149"/>
      <c r="F18" s="149"/>
      <c r="G18" s="149"/>
    </row>
    <row r="19" spans="1:7" s="19" customFormat="1" ht="52.9" customHeight="1">
      <c r="A19" s="37"/>
      <c r="B19" s="37"/>
      <c r="C19" s="148" t="s">
        <v>90</v>
      </c>
      <c r="D19" s="149"/>
      <c r="E19" s="149"/>
      <c r="F19" s="149"/>
      <c r="G19" s="149"/>
    </row>
    <row r="20" spans="1:7" s="19" customFormat="1" ht="45" customHeight="1">
      <c r="A20" s="37"/>
      <c r="B20" s="37"/>
      <c r="C20" s="148" t="s">
        <v>91</v>
      </c>
      <c r="D20" s="149"/>
      <c r="E20" s="149"/>
      <c r="F20" s="149"/>
      <c r="G20" s="149"/>
    </row>
    <row r="21" spans="1:7" s="19" customFormat="1" ht="40.9" customHeight="1">
      <c r="A21" s="37"/>
      <c r="B21" s="37"/>
      <c r="C21" s="148" t="s">
        <v>92</v>
      </c>
      <c r="D21" s="149"/>
      <c r="E21" s="149"/>
      <c r="F21" s="149"/>
      <c r="G21" s="149"/>
    </row>
    <row r="22" spans="1:7" s="19" customFormat="1" ht="42.75" customHeight="1">
      <c r="A22" s="37"/>
      <c r="B22" s="37"/>
      <c r="C22" s="148" t="s">
        <v>93</v>
      </c>
      <c r="D22" s="149"/>
      <c r="E22" s="149"/>
      <c r="F22" s="149"/>
      <c r="G22" s="149"/>
    </row>
    <row r="23" spans="1:7" s="19" customFormat="1" ht="67.5" customHeight="1">
      <c r="A23" s="37"/>
      <c r="B23" s="37"/>
      <c r="C23" s="148" t="s">
        <v>94</v>
      </c>
      <c r="D23" s="149"/>
      <c r="E23" s="149"/>
      <c r="F23" s="149"/>
      <c r="G23" s="149"/>
    </row>
    <row r="24" spans="1:7" s="19" customFormat="1" ht="12.75" customHeight="1">
      <c r="A24" s="37"/>
      <c r="B24" s="37"/>
      <c r="C24" s="160"/>
      <c r="D24" s="149"/>
      <c r="E24" s="149"/>
      <c r="F24" s="149"/>
      <c r="G24" s="149"/>
    </row>
    <row r="25" spans="1:7" s="19" customFormat="1" ht="13.35" customHeight="1">
      <c r="A25" s="37"/>
      <c r="B25" s="37"/>
      <c r="C25" s="37"/>
      <c r="D25" s="18"/>
      <c r="E25" s="18"/>
      <c r="F25" s="18"/>
      <c r="G25" s="18"/>
    </row>
    <row r="26" spans="1:7" s="19" customFormat="1" ht="26.45" customHeight="1">
      <c r="A26" s="37"/>
      <c r="B26" s="37"/>
      <c r="C26" s="46"/>
      <c r="D26" s="66" t="s">
        <v>37</v>
      </c>
      <c r="E26" s="67" t="s">
        <v>38</v>
      </c>
      <c r="F26" s="68" t="s">
        <v>39</v>
      </c>
      <c r="G26" s="47" t="s">
        <v>40</v>
      </c>
    </row>
    <row r="27" spans="1:7" s="19" customFormat="1" ht="13.35" customHeight="1">
      <c r="A27" s="37"/>
      <c r="B27" s="43"/>
      <c r="C27" s="69"/>
      <c r="D27" s="18"/>
      <c r="E27" s="18"/>
      <c r="F27" s="18"/>
      <c r="G27" s="18"/>
    </row>
    <row r="28" spans="1:7" s="19" customFormat="1" ht="28.9" customHeight="1">
      <c r="A28" s="42" t="s">
        <v>80</v>
      </c>
      <c r="B28" s="48">
        <v>1</v>
      </c>
      <c r="C28" s="54" t="s">
        <v>95</v>
      </c>
      <c r="D28" s="18"/>
      <c r="E28" s="18"/>
      <c r="F28" s="18"/>
      <c r="G28" s="18"/>
    </row>
    <row r="29" spans="1:7" s="19" customFormat="1" ht="54" customHeight="1">
      <c r="A29" s="43"/>
      <c r="B29" s="51"/>
      <c r="C29" s="60" t="s">
        <v>96</v>
      </c>
      <c r="D29" s="52"/>
      <c r="E29" s="53"/>
      <c r="F29" s="50"/>
      <c r="G29" s="50"/>
    </row>
    <row r="30" spans="1:7" s="19" customFormat="1" ht="15.6" customHeight="1">
      <c r="A30" s="43"/>
      <c r="B30" s="51"/>
      <c r="C30" s="60" t="s">
        <v>97</v>
      </c>
      <c r="D30" s="52"/>
      <c r="E30" s="53"/>
      <c r="F30" s="50"/>
      <c r="G30" s="50"/>
    </row>
    <row r="31" spans="1:7" s="19" customFormat="1" ht="13.7" customHeight="1">
      <c r="A31" s="37"/>
      <c r="B31" s="43"/>
      <c r="C31" s="60" t="s">
        <v>98</v>
      </c>
      <c r="D31" s="18"/>
      <c r="E31" s="18"/>
      <c r="F31" s="18"/>
      <c r="G31" s="18"/>
    </row>
    <row r="32" spans="1:7" s="19" customFormat="1" ht="12.75" customHeight="1">
      <c r="A32" s="37"/>
      <c r="B32" s="43"/>
      <c r="C32" s="70"/>
      <c r="D32" s="52"/>
      <c r="E32" s="33"/>
      <c r="F32" s="50"/>
      <c r="G32" s="50"/>
    </row>
    <row r="33" spans="1:7" s="19" customFormat="1" ht="14.1" customHeight="1">
      <c r="A33" s="37"/>
      <c r="B33" s="43"/>
      <c r="C33" s="60" t="s">
        <v>99</v>
      </c>
      <c r="D33" s="71" t="s">
        <v>56</v>
      </c>
      <c r="E33" s="33">
        <v>14</v>
      </c>
      <c r="F33" s="50">
        <v>0</v>
      </c>
      <c r="G33" s="50">
        <f>E33*F33</f>
        <v>0</v>
      </c>
    </row>
    <row r="34" spans="1:7" s="19" customFormat="1" ht="12.75" customHeight="1">
      <c r="A34" s="37"/>
      <c r="B34" s="43"/>
      <c r="C34" s="70"/>
      <c r="D34" s="52"/>
      <c r="E34" s="53"/>
      <c r="F34" s="50"/>
      <c r="G34" s="50"/>
    </row>
    <row r="35" spans="1:7" s="19" customFormat="1" ht="12.75" customHeight="1">
      <c r="A35" s="37"/>
      <c r="B35" s="43"/>
      <c r="C35" s="70"/>
      <c r="D35" s="52"/>
      <c r="E35" s="53"/>
      <c r="F35" s="50"/>
      <c r="G35" s="50"/>
    </row>
    <row r="36" spans="1:7" s="19" customFormat="1" ht="25.5" customHeight="1">
      <c r="A36" s="42" t="str">
        <f>A28</f>
        <v>2.</v>
      </c>
      <c r="B36" s="51">
        <f>MAX(B25:B35)+1</f>
        <v>2</v>
      </c>
      <c r="C36" s="60" t="s">
        <v>100</v>
      </c>
      <c r="D36" s="18"/>
      <c r="E36" s="18"/>
      <c r="F36" s="18"/>
      <c r="G36" s="18"/>
    </row>
    <row r="37" spans="1:7" s="19" customFormat="1" ht="13.7" customHeight="1">
      <c r="A37" s="37"/>
      <c r="B37" s="43"/>
      <c r="C37" s="60" t="s">
        <v>97</v>
      </c>
      <c r="D37" s="52"/>
      <c r="E37" s="53"/>
      <c r="F37" s="50"/>
      <c r="G37" s="50"/>
    </row>
    <row r="38" spans="1:7" s="19" customFormat="1" ht="13.7" customHeight="1">
      <c r="A38" s="37"/>
      <c r="B38" s="43"/>
      <c r="C38" s="60" t="s">
        <v>98</v>
      </c>
      <c r="D38" s="52"/>
      <c r="E38" s="53"/>
      <c r="F38" s="50"/>
      <c r="G38" s="50"/>
    </row>
    <row r="39" spans="1:7" s="19" customFormat="1" ht="12.75" customHeight="1">
      <c r="A39" s="37"/>
      <c r="B39" s="43"/>
      <c r="C39" s="70"/>
      <c r="D39" s="52"/>
      <c r="E39" s="53"/>
      <c r="F39" s="50"/>
      <c r="G39" s="50"/>
    </row>
    <row r="40" spans="1:7" s="19" customFormat="1" ht="14.1" customHeight="1">
      <c r="A40" s="37"/>
      <c r="B40" s="43"/>
      <c r="C40" s="60" t="s">
        <v>101</v>
      </c>
      <c r="D40" s="71" t="s">
        <v>56</v>
      </c>
      <c r="E40" s="33">
        <v>0.22</v>
      </c>
      <c r="F40" s="50">
        <v>0</v>
      </c>
      <c r="G40" s="50">
        <f>E40*F40</f>
        <v>0</v>
      </c>
    </row>
    <row r="41" spans="1:7" s="19" customFormat="1" ht="12.75" customHeight="1">
      <c r="A41" s="37"/>
      <c r="B41" s="43"/>
      <c r="C41" s="70"/>
      <c r="D41" s="52"/>
      <c r="E41" s="53"/>
      <c r="F41" s="50"/>
      <c r="G41" s="50"/>
    </row>
    <row r="42" spans="1:7" s="19" customFormat="1" ht="13.35" customHeight="1">
      <c r="A42" s="37"/>
      <c r="B42" s="59"/>
      <c r="C42" s="72"/>
      <c r="D42" s="18"/>
      <c r="E42" s="18"/>
      <c r="F42" s="18"/>
      <c r="G42" s="18"/>
    </row>
    <row r="43" spans="1:7" s="19" customFormat="1" ht="35.65" customHeight="1">
      <c r="A43" s="42" t="s">
        <v>80</v>
      </c>
      <c r="B43" s="48">
        <f>MAX(B28:B42)+1</f>
        <v>3</v>
      </c>
      <c r="C43" s="54" t="s">
        <v>102</v>
      </c>
      <c r="D43" s="18"/>
      <c r="E43" s="18"/>
      <c r="F43" s="18"/>
      <c r="G43" s="18"/>
    </row>
    <row r="44" spans="1:7" s="19" customFormat="1" ht="24.6" customHeight="1">
      <c r="A44" s="37"/>
      <c r="B44" s="59"/>
      <c r="C44" s="54" t="s">
        <v>103</v>
      </c>
      <c r="D44" s="18"/>
      <c r="E44" s="18"/>
      <c r="F44" s="18"/>
      <c r="G44" s="18"/>
    </row>
    <row r="45" spans="1:7" s="19" customFormat="1" ht="13.35" customHeight="1">
      <c r="A45" s="37"/>
      <c r="B45" s="59"/>
      <c r="C45" s="72"/>
      <c r="D45" s="18"/>
      <c r="E45" s="18"/>
      <c r="F45" s="18"/>
      <c r="G45" s="18"/>
    </row>
    <row r="46" spans="1:7" s="19" customFormat="1" ht="13.35" customHeight="1">
      <c r="A46" s="37"/>
      <c r="B46" s="59"/>
      <c r="C46" s="73" t="s">
        <v>104</v>
      </c>
      <c r="D46" s="21" t="s">
        <v>105</v>
      </c>
      <c r="E46" s="33">
        <v>50</v>
      </c>
      <c r="F46" s="50">
        <v>0</v>
      </c>
      <c r="G46" s="50">
        <f>E46*F46</f>
        <v>0</v>
      </c>
    </row>
    <row r="47" spans="1:7" s="19" customFormat="1" ht="13.35" customHeight="1">
      <c r="A47" s="37"/>
      <c r="B47" s="59"/>
      <c r="C47" s="72"/>
      <c r="D47" s="18"/>
      <c r="E47" s="18"/>
      <c r="F47" s="18"/>
      <c r="G47" s="18"/>
    </row>
    <row r="48" spans="1:7" s="19" customFormat="1" ht="13.35" customHeight="1">
      <c r="A48" s="37"/>
      <c r="B48" s="59"/>
      <c r="C48" s="72"/>
      <c r="D48" s="18"/>
      <c r="E48" s="18"/>
      <c r="F48" s="18"/>
      <c r="G48" s="18"/>
    </row>
    <row r="49" spans="1:7" s="19" customFormat="1" ht="24.6" customHeight="1">
      <c r="A49" s="42" t="s">
        <v>80</v>
      </c>
      <c r="B49" s="51">
        <f>MAX(B37:B48)+1</f>
        <v>4</v>
      </c>
      <c r="C49" s="54" t="s">
        <v>106</v>
      </c>
      <c r="D49" s="71" t="s">
        <v>56</v>
      </c>
      <c r="E49" s="33">
        <v>15</v>
      </c>
      <c r="F49" s="50">
        <v>0</v>
      </c>
      <c r="G49" s="50">
        <f>E49*F49</f>
        <v>0</v>
      </c>
    </row>
    <row r="50" spans="1:7" s="19" customFormat="1" ht="13.35" customHeight="1">
      <c r="A50" s="37"/>
      <c r="B50" s="59"/>
      <c r="C50" s="72"/>
      <c r="D50" s="18"/>
      <c r="E50" s="18"/>
      <c r="F50" s="18"/>
      <c r="G50" s="18"/>
    </row>
    <row r="51" spans="1:7" s="19" customFormat="1" ht="13.35" customHeight="1">
      <c r="A51" s="37"/>
      <c r="B51" s="59"/>
      <c r="C51" s="72"/>
      <c r="D51" s="18"/>
      <c r="E51" s="18"/>
      <c r="F51" s="18"/>
      <c r="G51" s="18"/>
    </row>
    <row r="52" spans="1:7" s="19" customFormat="1" ht="30" customHeight="1">
      <c r="A52" s="42" t="s">
        <v>80</v>
      </c>
      <c r="B52" s="51">
        <f>MAX(B40:B51)+1</f>
        <v>5</v>
      </c>
      <c r="C52" s="54" t="s">
        <v>107</v>
      </c>
      <c r="D52" s="18"/>
      <c r="E52" s="18"/>
      <c r="F52" s="18"/>
      <c r="G52" s="18"/>
    </row>
    <row r="53" spans="1:7" s="19" customFormat="1" ht="13.35" customHeight="1">
      <c r="A53" s="37"/>
      <c r="B53" s="59"/>
      <c r="C53" s="74" t="s">
        <v>108</v>
      </c>
      <c r="D53" s="71" t="s">
        <v>109</v>
      </c>
      <c r="E53" s="33">
        <v>156</v>
      </c>
      <c r="F53" s="50">
        <v>0</v>
      </c>
      <c r="G53" s="50">
        <f>E53*F53</f>
        <v>0</v>
      </c>
    </row>
    <row r="54" spans="1:7" s="19" customFormat="1" ht="13.35" customHeight="1">
      <c r="A54" s="37"/>
      <c r="B54" s="59"/>
      <c r="C54" s="72"/>
      <c r="D54" s="18"/>
      <c r="E54" s="18"/>
      <c r="F54" s="18"/>
      <c r="G54" s="18"/>
    </row>
    <row r="55" spans="1:7" s="19" customFormat="1" ht="13.35" customHeight="1">
      <c r="A55" s="37"/>
      <c r="B55" s="59"/>
      <c r="C55" s="72"/>
      <c r="D55" s="18"/>
      <c r="E55" s="18"/>
      <c r="F55" s="18"/>
      <c r="G55" s="18"/>
    </row>
    <row r="56" spans="1:7" s="19" customFormat="1" ht="66.75" customHeight="1">
      <c r="A56" s="42" t="s">
        <v>80</v>
      </c>
      <c r="B56" s="51">
        <f>MAX(B43:B55)+1</f>
        <v>6</v>
      </c>
      <c r="C56" s="54" t="s">
        <v>110</v>
      </c>
      <c r="D56" s="18"/>
      <c r="E56" s="18"/>
      <c r="F56" s="18"/>
      <c r="G56" s="18"/>
    </row>
    <row r="57" spans="1:7" s="19" customFormat="1" ht="41.25" customHeight="1">
      <c r="A57" s="37"/>
      <c r="B57" s="59"/>
      <c r="C57" s="54" t="s">
        <v>111</v>
      </c>
      <c r="D57" s="52"/>
      <c r="E57" s="33"/>
      <c r="F57" s="50"/>
      <c r="G57" s="50"/>
    </row>
    <row r="58" spans="1:7" s="19" customFormat="1" ht="13.7" customHeight="1">
      <c r="A58" s="37"/>
      <c r="B58" s="59"/>
      <c r="C58" s="75"/>
      <c r="D58" s="71" t="s">
        <v>105</v>
      </c>
      <c r="E58" s="33">
        <v>10</v>
      </c>
      <c r="F58" s="50">
        <v>0</v>
      </c>
      <c r="G58" s="50">
        <f>E58*F58</f>
        <v>0</v>
      </c>
    </row>
    <row r="59" spans="1:7" s="19" customFormat="1" ht="13.35" customHeight="1">
      <c r="A59" s="37"/>
      <c r="B59" s="59"/>
      <c r="C59" s="72"/>
      <c r="D59" s="18"/>
      <c r="E59" s="18"/>
      <c r="F59" s="18"/>
      <c r="G59" s="18"/>
    </row>
    <row r="60" spans="1:7" s="19" customFormat="1" ht="30" customHeight="1">
      <c r="A60" s="42" t="s">
        <v>80</v>
      </c>
      <c r="B60" s="51">
        <f>MAX(B49:B59)+1</f>
        <v>7</v>
      </c>
      <c r="C60" s="54" t="s">
        <v>112</v>
      </c>
      <c r="D60" s="18"/>
      <c r="E60" s="18"/>
      <c r="F60" s="18"/>
      <c r="G60" s="18"/>
    </row>
    <row r="61" spans="1:7" s="19" customFormat="1" ht="106.15" customHeight="1">
      <c r="A61" s="37"/>
      <c r="B61" s="59"/>
      <c r="C61" s="76" t="s">
        <v>113</v>
      </c>
      <c r="D61" s="52"/>
      <c r="E61" s="33"/>
      <c r="F61" s="50"/>
      <c r="G61" s="50"/>
    </row>
    <row r="62" spans="1:7" s="19" customFormat="1" ht="13.7" customHeight="1">
      <c r="A62" s="37"/>
      <c r="B62" s="59"/>
      <c r="C62" s="74" t="s">
        <v>114</v>
      </c>
      <c r="D62" s="71" t="s">
        <v>109</v>
      </c>
      <c r="E62" s="33">
        <v>185</v>
      </c>
      <c r="F62" s="50">
        <v>0</v>
      </c>
      <c r="G62" s="50">
        <f>E62*F62</f>
        <v>0</v>
      </c>
    </row>
    <row r="63" spans="1:7" s="19" customFormat="1" ht="13.35" customHeight="1">
      <c r="A63" s="37"/>
      <c r="B63" s="59"/>
      <c r="C63" s="72"/>
      <c r="D63" s="18"/>
      <c r="E63" s="18"/>
      <c r="F63" s="18"/>
      <c r="G63" s="18"/>
    </row>
    <row r="64" spans="1:7" s="19" customFormat="1" ht="13.35" customHeight="1">
      <c r="A64" s="37"/>
      <c r="B64" s="59"/>
      <c r="C64" s="72"/>
      <c r="D64" s="18"/>
      <c r="E64" s="18"/>
      <c r="F64" s="18"/>
      <c r="G64" s="18"/>
    </row>
    <row r="65" spans="1:7" s="19" customFormat="1" ht="35.65" customHeight="1">
      <c r="A65" s="42" t="s">
        <v>80</v>
      </c>
      <c r="B65" s="51">
        <f>MAX(B54:B64)+1</f>
        <v>8</v>
      </c>
      <c r="C65" s="54" t="s">
        <v>115</v>
      </c>
      <c r="D65" s="18"/>
      <c r="E65" s="18"/>
      <c r="F65" s="18"/>
      <c r="G65" s="18"/>
    </row>
    <row r="66" spans="1:7" s="19" customFormat="1" ht="13.7" customHeight="1">
      <c r="A66" s="37"/>
      <c r="B66" s="59"/>
      <c r="C66" s="74" t="s">
        <v>114</v>
      </c>
      <c r="D66" s="71" t="s">
        <v>109</v>
      </c>
      <c r="E66" s="33">
        <v>185</v>
      </c>
      <c r="F66" s="50">
        <v>0</v>
      </c>
      <c r="G66" s="50">
        <f>E66*F66</f>
        <v>0</v>
      </c>
    </row>
    <row r="67" spans="1:7" s="19" customFormat="1" ht="13.35" customHeight="1">
      <c r="A67" s="37"/>
      <c r="B67" s="59"/>
      <c r="C67" s="72"/>
      <c r="D67" s="18"/>
      <c r="E67" s="18"/>
      <c r="F67" s="18"/>
      <c r="G67" s="18"/>
    </row>
    <row r="68" spans="1:7" s="19" customFormat="1" ht="13.35" customHeight="1">
      <c r="A68" s="37"/>
      <c r="B68" s="59"/>
      <c r="C68" s="72"/>
      <c r="D68" s="18"/>
      <c r="E68" s="18"/>
      <c r="F68" s="18"/>
      <c r="G68" s="18"/>
    </row>
    <row r="69" spans="1:7" s="19" customFormat="1" ht="13.7" customHeight="1">
      <c r="A69" s="43"/>
      <c r="B69" s="51"/>
      <c r="C69" s="77" t="s">
        <v>116</v>
      </c>
      <c r="D69" s="52"/>
      <c r="E69" s="52"/>
      <c r="F69" s="52"/>
      <c r="G69" s="52"/>
    </row>
    <row r="70" spans="1:7" s="19" customFormat="1" ht="12.75" customHeight="1">
      <c r="A70" s="43"/>
      <c r="B70" s="51"/>
      <c r="C70" s="78"/>
      <c r="D70" s="52"/>
      <c r="E70" s="52"/>
      <c r="F70" s="52"/>
      <c r="G70" s="52"/>
    </row>
    <row r="71" spans="1:7" s="19" customFormat="1" ht="13.7" customHeight="1">
      <c r="A71" s="42" t="str">
        <f>A28</f>
        <v>2.</v>
      </c>
      <c r="B71" s="51">
        <f>MAX(B42:B70)+1</f>
        <v>9</v>
      </c>
      <c r="C71" s="60" t="s">
        <v>117</v>
      </c>
      <c r="D71" s="56"/>
      <c r="E71" s="57"/>
      <c r="F71" s="58"/>
      <c r="G71" s="58"/>
    </row>
    <row r="72" spans="1:7" s="19" customFormat="1" ht="13.7" customHeight="1">
      <c r="A72" s="37"/>
      <c r="B72" s="79"/>
      <c r="C72" s="54" t="s">
        <v>118</v>
      </c>
      <c r="D72" s="52"/>
      <c r="E72" s="52"/>
      <c r="F72" s="80"/>
      <c r="G72" s="52"/>
    </row>
    <row r="73" spans="1:7" s="19" customFormat="1" ht="13.7" customHeight="1">
      <c r="A73" s="37"/>
      <c r="B73" s="79"/>
      <c r="C73" s="54" t="s">
        <v>119</v>
      </c>
      <c r="D73" s="52"/>
      <c r="E73" s="52"/>
      <c r="F73" s="80"/>
      <c r="G73" s="52"/>
    </row>
    <row r="74" spans="1:7" s="19" customFormat="1" ht="25.5" customHeight="1">
      <c r="A74" s="37"/>
      <c r="B74" s="79"/>
      <c r="C74" s="54" t="s">
        <v>120</v>
      </c>
      <c r="D74" s="71" t="s">
        <v>64</v>
      </c>
      <c r="E74" s="33">
        <v>1</v>
      </c>
      <c r="F74" s="63">
        <v>0</v>
      </c>
      <c r="G74" s="63">
        <f>E74*F74</f>
        <v>0</v>
      </c>
    </row>
    <row r="75" spans="1:7" s="19" customFormat="1" ht="12.75" customHeight="1">
      <c r="A75" s="43"/>
      <c r="B75" s="51"/>
      <c r="C75" s="78"/>
      <c r="D75" s="52"/>
      <c r="E75" s="52"/>
      <c r="F75" s="52"/>
      <c r="G75" s="52"/>
    </row>
    <row r="76" spans="1:7" s="19" customFormat="1" ht="12.75" customHeight="1">
      <c r="A76" s="43"/>
      <c r="B76" s="51"/>
      <c r="C76" s="78"/>
      <c r="D76" s="52"/>
      <c r="E76" s="52"/>
      <c r="F76" s="52"/>
      <c r="G76" s="52"/>
    </row>
    <row r="77" spans="1:7" s="19" customFormat="1" ht="13.7" customHeight="1">
      <c r="A77" s="42" t="str">
        <f>A28</f>
        <v>2.</v>
      </c>
      <c r="B77" s="51">
        <f>MAX(B42:B76)+1</f>
        <v>10</v>
      </c>
      <c r="C77" s="54" t="s">
        <v>121</v>
      </c>
      <c r="D77" s="52"/>
      <c r="E77" s="52"/>
      <c r="F77" s="52"/>
      <c r="G77" s="52"/>
    </row>
    <row r="78" spans="1:7" s="19" customFormat="1" ht="53.45" customHeight="1">
      <c r="A78" s="43"/>
      <c r="B78" s="43"/>
      <c r="C78" s="54" t="s">
        <v>122</v>
      </c>
      <c r="D78" s="52"/>
      <c r="E78" s="52"/>
      <c r="F78" s="52"/>
      <c r="G78" s="52"/>
    </row>
    <row r="79" spans="1:7" s="19" customFormat="1" ht="42.6" customHeight="1">
      <c r="A79" s="18"/>
      <c r="B79" s="18"/>
      <c r="C79" s="54" t="s">
        <v>123</v>
      </c>
      <c r="D79" s="56"/>
      <c r="E79" s="57"/>
      <c r="F79" s="58"/>
      <c r="G79" s="58"/>
    </row>
    <row r="80" spans="1:7" s="19" customFormat="1" ht="12.75" customHeight="1">
      <c r="A80" s="18"/>
      <c r="B80" s="18"/>
      <c r="C80" s="78"/>
      <c r="D80" s="56"/>
      <c r="E80" s="57"/>
      <c r="F80" s="58"/>
      <c r="G80" s="58"/>
    </row>
    <row r="81" spans="1:7" s="19" customFormat="1" ht="13.35" customHeight="1">
      <c r="A81" s="37"/>
      <c r="B81" s="59"/>
      <c r="C81" s="73" t="s">
        <v>124</v>
      </c>
      <c r="D81" s="71" t="s">
        <v>64</v>
      </c>
      <c r="E81" s="33">
        <v>1</v>
      </c>
      <c r="F81" s="63">
        <v>0</v>
      </c>
      <c r="G81" s="63">
        <f>E81*F81</f>
        <v>0</v>
      </c>
    </row>
    <row r="82" spans="1:7" s="19" customFormat="1" ht="12.75" customHeight="1">
      <c r="A82" s="43"/>
      <c r="B82" s="51"/>
      <c r="C82" s="78"/>
      <c r="D82" s="52"/>
      <c r="E82" s="52"/>
      <c r="F82" s="52"/>
      <c r="G82" s="52"/>
    </row>
    <row r="83" spans="1:7" s="19" customFormat="1" ht="12.75" customHeight="1">
      <c r="A83" s="37"/>
      <c r="B83" s="43"/>
      <c r="C83" s="69"/>
      <c r="D83" s="18"/>
      <c r="E83" s="18"/>
      <c r="F83" s="18"/>
      <c r="G83" s="18"/>
    </row>
    <row r="84" spans="1:7" s="19" customFormat="1" ht="12.75" customHeight="1">
      <c r="A84" s="37"/>
      <c r="B84" s="43"/>
      <c r="C84" s="69"/>
      <c r="D84" s="18"/>
      <c r="E84" s="18"/>
      <c r="F84" s="18"/>
      <c r="G84" s="18"/>
    </row>
    <row r="85" spans="1:7" s="19" customFormat="1" ht="15.75" customHeight="1">
      <c r="A85" s="38">
        <v>1</v>
      </c>
      <c r="B85" s="37"/>
      <c r="C85" s="81" t="s">
        <v>125</v>
      </c>
      <c r="D85" s="18"/>
      <c r="E85" s="18"/>
      <c r="F85" s="64"/>
      <c r="G85" s="65">
        <f>SUM(G28:G84)</f>
        <v>0</v>
      </c>
    </row>
    <row r="86" spans="1:7" s="19" customFormat="1" ht="12.75" customHeight="1">
      <c r="A86" s="37"/>
      <c r="B86" s="37"/>
      <c r="C86" s="46"/>
      <c r="D86" s="18"/>
      <c r="E86" s="18"/>
      <c r="F86" s="18"/>
      <c r="G86" s="18"/>
    </row>
  </sheetData>
  <mergeCells count="16">
    <mergeCell ref="C8:G8"/>
    <mergeCell ref="C9:G9"/>
    <mergeCell ref="C22:G22"/>
    <mergeCell ref="C19:G19"/>
    <mergeCell ref="C24:G24"/>
    <mergeCell ref="C23:G23"/>
    <mergeCell ref="C11:G11"/>
    <mergeCell ref="C18:G18"/>
    <mergeCell ref="C16:G16"/>
    <mergeCell ref="C17:G17"/>
    <mergeCell ref="C15:G15"/>
    <mergeCell ref="C12:G12"/>
    <mergeCell ref="C13:G13"/>
    <mergeCell ref="C14:G14"/>
    <mergeCell ref="C20:G20"/>
    <mergeCell ref="C21:G21"/>
  </mergeCells>
  <pageMargins left="0.98425200000000002" right="0.98425200000000002" top="0.98425200000000002" bottom="0.98425200000000002" header="0.51181100000000002" footer="0.51181100000000002"/>
  <pageSetup scale="87" orientation="portrait" r:id="rId1"/>
  <headerFooter>
    <oddHeader>&amp;L&amp;"Arial,Bold"&amp;9&amp;K000000BARTULOVIĆ - PULJIĆ d.o.o.&amp;"Arial,Regular"
Splitska 2, 21420 Bol
OIB: 68474663422&amp;R&amp;K000000PARTERNO UREĐENJE VUKOVARSKE ULICE U BOLU</oddHeader>
    <oddFooter>&amp;C&amp;"Arial,Bold"&amp;9&amp;K0000002_ZEMLJANI RADOVI&amp;R&amp;"Helvetica Neue,Regular"&amp;12&amp;K000000&amp;P</oddFooter>
  </headerFooter>
  <rowBreaks count="2" manualBreakCount="2">
    <brk id="25" max="16383" man="1"/>
    <brk id="5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2"/>
  <sheetViews>
    <sheetView showGridLines="0" tabSelected="1" view="pageLayout" topLeftCell="A21" zoomScaleNormal="100" zoomScaleSheetLayoutView="85" workbookViewId="0">
      <selection activeCell="I21" sqref="I21"/>
    </sheetView>
  </sheetViews>
  <sheetFormatPr defaultColWidth="8.85546875" defaultRowHeight="12.75" customHeight="1"/>
  <cols>
    <col min="1" max="1" width="2.28515625" style="1" customWidth="1"/>
    <col min="2" max="2" width="5" style="1" customWidth="1"/>
    <col min="3" max="3" width="45.7109375" style="1" customWidth="1"/>
    <col min="4" max="4" width="7.7109375" style="1" customWidth="1"/>
    <col min="5" max="5" width="9.42578125" style="1" customWidth="1"/>
    <col min="6" max="6" width="9.7109375" style="1" customWidth="1"/>
    <col min="7" max="7" width="12.28515625" style="1" customWidth="1"/>
    <col min="8" max="8" width="8.85546875" style="1" customWidth="1"/>
    <col min="9" max="16384" width="8.85546875" style="1"/>
  </cols>
  <sheetData>
    <row r="1" spans="1:7" s="19" customFormat="1" ht="12.75" customHeight="1">
      <c r="A1" s="37"/>
      <c r="B1" s="37"/>
      <c r="C1" s="18"/>
      <c r="D1" s="18"/>
      <c r="E1" s="18"/>
      <c r="F1" s="18"/>
      <c r="G1" s="18"/>
    </row>
    <row r="2" spans="1:7" s="19" customFormat="1" ht="12.75" customHeight="1">
      <c r="A2" s="37"/>
      <c r="B2" s="37"/>
      <c r="C2" s="18"/>
      <c r="D2" s="18"/>
      <c r="E2" s="18"/>
      <c r="F2" s="18"/>
      <c r="G2" s="18"/>
    </row>
    <row r="3" spans="1:7" s="19" customFormat="1" ht="15.75" customHeight="1">
      <c r="A3" s="38">
        <v>3</v>
      </c>
      <c r="B3" s="39"/>
      <c r="C3" s="21" t="s">
        <v>126</v>
      </c>
      <c r="D3" s="41"/>
      <c r="E3" s="18"/>
      <c r="F3" s="18"/>
      <c r="G3" s="18"/>
    </row>
    <row r="4" spans="1:7" s="19" customFormat="1" ht="12.75" customHeight="1">
      <c r="A4" s="37"/>
      <c r="B4" s="37"/>
      <c r="C4" s="18"/>
      <c r="D4" s="18"/>
      <c r="E4" s="18"/>
      <c r="F4" s="18"/>
      <c r="G4" s="18"/>
    </row>
    <row r="5" spans="1:7" s="19" customFormat="1" ht="12.75" customHeight="1">
      <c r="A5" s="37"/>
      <c r="B5" s="37"/>
      <c r="C5" s="18"/>
      <c r="D5" s="18"/>
      <c r="E5" s="18"/>
      <c r="F5" s="18"/>
      <c r="G5" s="18"/>
    </row>
    <row r="6" spans="1:7" s="19" customFormat="1" ht="13.7" customHeight="1">
      <c r="A6" s="37"/>
      <c r="B6" s="84"/>
      <c r="C6" s="85" t="s">
        <v>11</v>
      </c>
      <c r="D6" s="86"/>
      <c r="E6" s="18"/>
      <c r="F6" s="32"/>
      <c r="G6" s="32"/>
    </row>
    <row r="7" spans="1:7" s="19" customFormat="1" ht="12.75" customHeight="1">
      <c r="A7" s="37"/>
      <c r="B7" s="87"/>
      <c r="C7" s="36"/>
      <c r="D7" s="86"/>
      <c r="E7" s="18"/>
      <c r="F7" s="32"/>
      <c r="G7" s="32"/>
    </row>
    <row r="8" spans="1:7" s="19" customFormat="1" ht="54" customHeight="1">
      <c r="A8" s="37"/>
      <c r="B8" s="46"/>
      <c r="C8" s="148" t="s">
        <v>127</v>
      </c>
      <c r="D8" s="149"/>
      <c r="E8" s="149"/>
      <c r="F8" s="149"/>
      <c r="G8" s="149"/>
    </row>
    <row r="9" spans="1:7" s="19" customFormat="1" ht="12.75" customHeight="1">
      <c r="A9" s="37"/>
      <c r="B9" s="46"/>
      <c r="C9" s="149"/>
      <c r="D9" s="149"/>
      <c r="E9" s="149"/>
      <c r="F9" s="149"/>
      <c r="G9" s="149"/>
    </row>
    <row r="10" spans="1:7" s="19" customFormat="1" ht="12.75" customHeight="1">
      <c r="A10" s="37"/>
      <c r="B10" s="46"/>
      <c r="C10" s="148" t="s">
        <v>128</v>
      </c>
      <c r="D10" s="149"/>
      <c r="E10" s="149"/>
      <c r="F10" s="149"/>
      <c r="G10" s="149"/>
    </row>
    <row r="11" spans="1:7" s="19" customFormat="1" ht="30" customHeight="1">
      <c r="A11" s="37"/>
      <c r="B11" s="46"/>
      <c r="C11" s="148" t="s">
        <v>129</v>
      </c>
      <c r="D11" s="149"/>
      <c r="E11" s="149"/>
      <c r="F11" s="149"/>
      <c r="G11" s="149"/>
    </row>
    <row r="12" spans="1:7" s="19" customFormat="1" ht="12.75" customHeight="1">
      <c r="A12" s="37"/>
      <c r="B12" s="46"/>
      <c r="C12" s="149"/>
      <c r="D12" s="149"/>
      <c r="E12" s="149"/>
      <c r="F12" s="149"/>
      <c r="G12" s="149"/>
    </row>
    <row r="13" spans="1:7" s="19" customFormat="1" ht="108" customHeight="1">
      <c r="A13" s="37"/>
      <c r="B13" s="46"/>
      <c r="C13" s="148" t="s">
        <v>130</v>
      </c>
      <c r="D13" s="149"/>
      <c r="E13" s="149"/>
      <c r="F13" s="149"/>
      <c r="G13" s="149"/>
    </row>
    <row r="14" spans="1:7" s="19" customFormat="1" ht="106.15" customHeight="1">
      <c r="A14" s="37"/>
      <c r="B14" s="46"/>
      <c r="C14" s="148" t="s">
        <v>131</v>
      </c>
      <c r="D14" s="149"/>
      <c r="E14" s="149"/>
      <c r="F14" s="149"/>
      <c r="G14" s="149"/>
    </row>
    <row r="15" spans="1:7" s="19" customFormat="1" ht="136.15" customHeight="1">
      <c r="A15" s="37"/>
      <c r="B15" s="46"/>
      <c r="C15" s="148" t="s">
        <v>132</v>
      </c>
      <c r="D15" s="149"/>
      <c r="E15" s="149"/>
      <c r="F15" s="149"/>
      <c r="G15" s="149"/>
    </row>
    <row r="16" spans="1:7" s="19" customFormat="1" ht="12.75" customHeight="1">
      <c r="A16" s="37"/>
      <c r="B16" s="46"/>
      <c r="C16" s="149"/>
      <c r="D16" s="149"/>
      <c r="E16" s="149"/>
      <c r="F16" s="149"/>
      <c r="G16" s="149"/>
    </row>
    <row r="17" spans="1:7" s="19" customFormat="1" ht="39.75" customHeight="1">
      <c r="A17" s="37"/>
      <c r="B17" s="46"/>
      <c r="C17" s="148" t="s">
        <v>133</v>
      </c>
      <c r="D17" s="149"/>
      <c r="E17" s="149"/>
      <c r="F17" s="149"/>
      <c r="G17" s="149"/>
    </row>
    <row r="18" spans="1:7" s="19" customFormat="1" ht="12.75" customHeight="1">
      <c r="A18" s="37"/>
      <c r="B18" s="46"/>
      <c r="C18" s="149"/>
      <c r="D18" s="149"/>
      <c r="E18" s="149"/>
      <c r="F18" s="149"/>
      <c r="G18" s="149"/>
    </row>
    <row r="19" spans="1:7" s="19" customFormat="1" ht="54" customHeight="1">
      <c r="A19" s="37"/>
      <c r="B19" s="46"/>
      <c r="C19" s="148" t="s">
        <v>134</v>
      </c>
      <c r="D19" s="149"/>
      <c r="E19" s="149"/>
      <c r="F19" s="149"/>
      <c r="G19" s="149"/>
    </row>
    <row r="20" spans="1:7" s="19" customFormat="1" ht="12.75" customHeight="1">
      <c r="A20" s="37"/>
      <c r="B20" s="46"/>
      <c r="C20" s="149"/>
      <c r="D20" s="149"/>
      <c r="E20" s="149"/>
      <c r="F20" s="149"/>
      <c r="G20" s="149"/>
    </row>
    <row r="21" spans="1:7" s="19" customFormat="1" ht="42" customHeight="1">
      <c r="A21" s="37"/>
      <c r="B21" s="46"/>
      <c r="C21" s="148" t="s">
        <v>135</v>
      </c>
      <c r="D21" s="149"/>
      <c r="E21" s="149"/>
      <c r="F21" s="149"/>
      <c r="G21" s="149"/>
    </row>
    <row r="22" spans="1:7" s="19" customFormat="1" ht="12.75" customHeight="1">
      <c r="A22" s="37"/>
      <c r="B22" s="46"/>
      <c r="C22" s="78"/>
      <c r="D22" s="46"/>
      <c r="E22" s="78"/>
      <c r="F22" s="78"/>
      <c r="G22" s="78"/>
    </row>
    <row r="23" spans="1:7" s="19" customFormat="1" ht="53.45" customHeight="1">
      <c r="A23" s="37"/>
      <c r="B23" s="46"/>
      <c r="C23" s="148" t="s">
        <v>136</v>
      </c>
      <c r="D23" s="149"/>
      <c r="E23" s="149"/>
      <c r="F23" s="149"/>
      <c r="G23" s="149"/>
    </row>
    <row r="24" spans="1:7" s="19" customFormat="1" ht="12.75" customHeight="1">
      <c r="A24" s="37"/>
      <c r="B24" s="46"/>
      <c r="C24" s="78"/>
      <c r="D24" s="46"/>
      <c r="E24" s="78"/>
      <c r="F24" s="78"/>
      <c r="G24" s="78"/>
    </row>
    <row r="25" spans="1:7" s="19" customFormat="1" ht="55.35" customHeight="1">
      <c r="A25" s="37"/>
      <c r="B25" s="43"/>
      <c r="C25" s="148" t="s">
        <v>137</v>
      </c>
      <c r="D25" s="149"/>
      <c r="E25" s="149"/>
      <c r="F25" s="149"/>
      <c r="G25" s="149"/>
    </row>
    <row r="26" spans="1:7" s="19" customFormat="1" ht="12.75" customHeight="1">
      <c r="A26" s="37"/>
      <c r="B26" s="43"/>
      <c r="C26" s="78"/>
      <c r="D26" s="46"/>
      <c r="E26" s="78"/>
      <c r="F26" s="78"/>
      <c r="G26" s="78"/>
    </row>
    <row r="27" spans="1:7" s="19" customFormat="1" ht="69.599999999999994" customHeight="1">
      <c r="A27" s="37"/>
      <c r="B27" s="43"/>
      <c r="C27" s="148" t="s">
        <v>138</v>
      </c>
      <c r="D27" s="149"/>
      <c r="E27" s="149"/>
      <c r="F27" s="149"/>
      <c r="G27" s="149"/>
    </row>
    <row r="28" spans="1:7" s="19" customFormat="1" ht="12.75" customHeight="1">
      <c r="A28" s="37"/>
      <c r="B28" s="43"/>
      <c r="C28" s="149"/>
      <c r="D28" s="149"/>
      <c r="E28" s="149"/>
      <c r="F28" s="149"/>
      <c r="G28" s="149"/>
    </row>
    <row r="29" spans="1:7" s="19" customFormat="1" ht="70.349999999999994" customHeight="1">
      <c r="A29" s="37"/>
      <c r="B29" s="43"/>
      <c r="C29" s="148" t="s">
        <v>139</v>
      </c>
      <c r="D29" s="149"/>
      <c r="E29" s="149"/>
      <c r="F29" s="149"/>
      <c r="G29" s="149"/>
    </row>
    <row r="30" spans="1:7" s="19" customFormat="1" ht="12.75" customHeight="1">
      <c r="A30" s="37"/>
      <c r="B30" s="43"/>
      <c r="C30" s="149"/>
      <c r="D30" s="149"/>
      <c r="E30" s="149"/>
      <c r="F30" s="149"/>
      <c r="G30" s="149"/>
    </row>
    <row r="31" spans="1:7" s="19" customFormat="1" ht="55.15" customHeight="1">
      <c r="A31" s="37"/>
      <c r="B31" s="43"/>
      <c r="C31" s="148" t="s">
        <v>140</v>
      </c>
      <c r="D31" s="149"/>
      <c r="E31" s="149"/>
      <c r="F31" s="149"/>
      <c r="G31" s="149"/>
    </row>
    <row r="32" spans="1:7" s="19" customFormat="1" ht="12.75" customHeight="1">
      <c r="A32" s="37"/>
      <c r="B32" s="43"/>
      <c r="C32" s="78"/>
      <c r="D32" s="46"/>
      <c r="E32" s="78"/>
      <c r="F32" s="78"/>
      <c r="G32" s="78"/>
    </row>
    <row r="33" spans="1:7" s="19" customFormat="1" ht="25.5" customHeight="1">
      <c r="A33" s="37"/>
      <c r="B33" s="43"/>
      <c r="C33" s="148" t="s">
        <v>141</v>
      </c>
      <c r="D33" s="149"/>
      <c r="E33" s="149"/>
      <c r="F33" s="149"/>
      <c r="G33" s="149"/>
    </row>
    <row r="34" spans="1:7" s="19" customFormat="1" ht="26.25" customHeight="1">
      <c r="A34" s="37"/>
      <c r="B34" s="43"/>
      <c r="C34" s="148" t="s">
        <v>142</v>
      </c>
      <c r="D34" s="149"/>
      <c r="E34" s="149"/>
      <c r="F34" s="149"/>
      <c r="G34" s="149"/>
    </row>
    <row r="35" spans="1:7" s="19" customFormat="1" ht="14.25" customHeight="1">
      <c r="A35" s="37"/>
      <c r="B35" s="43"/>
      <c r="C35" s="78"/>
      <c r="D35" s="46"/>
      <c r="E35" s="78"/>
      <c r="F35" s="78"/>
      <c r="G35" s="78"/>
    </row>
    <row r="36" spans="1:7" s="19" customFormat="1" ht="16.5" customHeight="1">
      <c r="A36" s="37"/>
      <c r="B36" s="43"/>
      <c r="C36" s="42" t="s">
        <v>143</v>
      </c>
      <c r="D36" s="46"/>
      <c r="E36" s="78"/>
      <c r="F36" s="78"/>
      <c r="G36" s="78"/>
    </row>
    <row r="37" spans="1:7" s="19" customFormat="1" ht="54.6" customHeight="1">
      <c r="A37" s="37"/>
      <c r="B37" s="43"/>
      <c r="C37" s="148" t="s">
        <v>144</v>
      </c>
      <c r="D37" s="149"/>
      <c r="E37" s="149"/>
      <c r="F37" s="149"/>
      <c r="G37" s="149"/>
    </row>
    <row r="38" spans="1:7" s="19" customFormat="1" ht="12.75" customHeight="1">
      <c r="A38" s="37"/>
      <c r="B38" s="43"/>
      <c r="C38" s="149"/>
      <c r="D38" s="149"/>
      <c r="E38" s="149"/>
      <c r="F38" s="149"/>
      <c r="G38" s="149"/>
    </row>
    <row r="39" spans="1:7" s="19" customFormat="1" ht="92.25" customHeight="1">
      <c r="A39" s="37"/>
      <c r="B39" s="43"/>
      <c r="C39" s="148" t="s">
        <v>145</v>
      </c>
      <c r="D39" s="149"/>
      <c r="E39" s="149"/>
      <c r="F39" s="149"/>
      <c r="G39" s="149"/>
    </row>
    <row r="40" spans="1:7" s="19" customFormat="1" ht="135.6" customHeight="1">
      <c r="A40" s="37"/>
      <c r="B40" s="43"/>
      <c r="C40" s="148" t="s">
        <v>146</v>
      </c>
      <c r="D40" s="149"/>
      <c r="E40" s="149"/>
      <c r="F40" s="149"/>
      <c r="G40" s="149"/>
    </row>
    <row r="41" spans="1:7" s="19" customFormat="1" ht="13.5" customHeight="1">
      <c r="A41" s="37"/>
      <c r="B41" s="43"/>
      <c r="C41" s="148" t="s">
        <v>147</v>
      </c>
      <c r="D41" s="149"/>
      <c r="E41" s="149"/>
      <c r="F41" s="149"/>
      <c r="G41" s="149"/>
    </row>
    <row r="42" spans="1:7" s="19" customFormat="1" ht="42" customHeight="1">
      <c r="A42" s="37"/>
      <c r="B42" s="43"/>
      <c r="C42" s="148" t="s">
        <v>148</v>
      </c>
      <c r="D42" s="149"/>
      <c r="E42" s="149"/>
      <c r="F42" s="149"/>
      <c r="G42" s="149"/>
    </row>
    <row r="43" spans="1:7" s="19" customFormat="1" ht="52.5" customHeight="1">
      <c r="A43" s="37"/>
      <c r="B43" s="43"/>
      <c r="C43" s="148" t="s">
        <v>149</v>
      </c>
      <c r="D43" s="149"/>
      <c r="E43" s="149"/>
      <c r="F43" s="149"/>
      <c r="G43" s="149"/>
    </row>
    <row r="44" spans="1:7" s="19" customFormat="1" ht="12.75" customHeight="1">
      <c r="A44" s="37"/>
      <c r="B44" s="43"/>
      <c r="C44" s="149"/>
      <c r="D44" s="149"/>
      <c r="E44" s="149"/>
      <c r="F44" s="149"/>
      <c r="G44" s="149"/>
    </row>
    <row r="45" spans="1:7" s="19" customFormat="1" ht="13.7" customHeight="1">
      <c r="A45" s="37"/>
      <c r="B45" s="43"/>
      <c r="C45" s="77" t="s">
        <v>150</v>
      </c>
      <c r="D45" s="46"/>
      <c r="E45" s="78"/>
      <c r="F45" s="78"/>
      <c r="G45" s="78"/>
    </row>
    <row r="46" spans="1:7" s="19" customFormat="1" ht="40.35" customHeight="1">
      <c r="A46" s="37"/>
      <c r="B46" s="43"/>
      <c r="C46" s="148" t="s">
        <v>151</v>
      </c>
      <c r="D46" s="149"/>
      <c r="E46" s="149"/>
      <c r="F46" s="149"/>
      <c r="G46" s="149"/>
    </row>
    <row r="47" spans="1:7" s="19" customFormat="1" ht="27.6" customHeight="1">
      <c r="A47" s="37"/>
      <c r="B47" s="43"/>
      <c r="C47" s="148" t="s">
        <v>152</v>
      </c>
      <c r="D47" s="149"/>
      <c r="E47" s="149"/>
      <c r="F47" s="149"/>
      <c r="G47" s="149"/>
    </row>
    <row r="48" spans="1:7" s="19" customFormat="1" ht="80.25" customHeight="1">
      <c r="A48" s="37"/>
      <c r="B48" s="43"/>
      <c r="C48" s="148" t="s">
        <v>153</v>
      </c>
      <c r="D48" s="149"/>
      <c r="E48" s="149"/>
      <c r="F48" s="149"/>
      <c r="G48" s="149"/>
    </row>
    <row r="49" spans="1:7" s="19" customFormat="1" ht="12.75" customHeight="1">
      <c r="A49" s="37"/>
      <c r="B49" s="43"/>
      <c r="C49" s="149"/>
      <c r="D49" s="149"/>
      <c r="E49" s="149"/>
      <c r="F49" s="149"/>
      <c r="G49" s="149"/>
    </row>
    <row r="50" spans="1:7" s="19" customFormat="1" ht="13.7" customHeight="1">
      <c r="A50" s="37"/>
      <c r="B50" s="43"/>
      <c r="C50" s="162" t="s">
        <v>154</v>
      </c>
      <c r="D50" s="160"/>
      <c r="E50" s="160"/>
      <c r="F50" s="160"/>
      <c r="G50" s="160"/>
    </row>
    <row r="51" spans="1:7" s="19" customFormat="1" ht="12.75" customHeight="1">
      <c r="A51" s="37"/>
      <c r="B51" s="43"/>
      <c r="C51" s="160"/>
      <c r="D51" s="160"/>
      <c r="E51" s="160"/>
      <c r="F51" s="160"/>
      <c r="G51" s="160"/>
    </row>
    <row r="52" spans="1:7" s="19" customFormat="1" ht="30" customHeight="1">
      <c r="A52" s="37"/>
      <c r="B52" s="43"/>
      <c r="C52" s="148" t="s">
        <v>155</v>
      </c>
      <c r="D52" s="149"/>
      <c r="E52" s="149"/>
      <c r="F52" s="149"/>
      <c r="G52" s="149"/>
    </row>
    <row r="53" spans="1:7" s="19" customFormat="1" ht="29.25" customHeight="1">
      <c r="A53" s="37"/>
      <c r="B53" s="43"/>
      <c r="C53" s="148" t="s">
        <v>156</v>
      </c>
      <c r="D53" s="149"/>
      <c r="E53" s="149"/>
      <c r="F53" s="149"/>
      <c r="G53" s="149"/>
    </row>
    <row r="54" spans="1:7" s="19" customFormat="1" ht="55.5" customHeight="1">
      <c r="A54" s="37"/>
      <c r="B54" s="43"/>
      <c r="C54" s="148" t="s">
        <v>157</v>
      </c>
      <c r="D54" s="149"/>
      <c r="E54" s="149"/>
      <c r="F54" s="149"/>
      <c r="G54" s="149"/>
    </row>
    <row r="55" spans="1:7" s="19" customFormat="1" ht="85.5" customHeight="1">
      <c r="A55" s="37"/>
      <c r="B55" s="43"/>
      <c r="C55" s="161" t="s">
        <v>158</v>
      </c>
      <c r="D55" s="163"/>
      <c r="E55" s="163"/>
      <c r="F55" s="163"/>
      <c r="G55" s="163"/>
    </row>
    <row r="56" spans="1:7" s="19" customFormat="1" ht="42" customHeight="1">
      <c r="A56" s="37"/>
      <c r="B56" s="43"/>
      <c r="C56" s="148" t="s">
        <v>159</v>
      </c>
      <c r="D56" s="149"/>
      <c r="E56" s="149"/>
      <c r="F56" s="149"/>
      <c r="G56" s="149"/>
    </row>
    <row r="57" spans="1:7" s="19" customFormat="1" ht="28.35" customHeight="1">
      <c r="A57" s="37"/>
      <c r="B57" s="43"/>
      <c r="C57" s="148" t="s">
        <v>160</v>
      </c>
      <c r="D57" s="149"/>
      <c r="E57" s="149"/>
      <c r="F57" s="149"/>
      <c r="G57" s="149"/>
    </row>
    <row r="58" spans="1:7" s="19" customFormat="1" ht="94.9" customHeight="1">
      <c r="A58" s="37"/>
      <c r="B58" s="43"/>
      <c r="C58" s="148" t="s">
        <v>161</v>
      </c>
      <c r="D58" s="149"/>
      <c r="E58" s="149"/>
      <c r="F58" s="149"/>
      <c r="G58" s="149"/>
    </row>
    <row r="59" spans="1:7" s="19" customFormat="1" ht="66.599999999999994" customHeight="1">
      <c r="A59" s="37"/>
      <c r="B59" s="43"/>
      <c r="C59" s="148" t="s">
        <v>162</v>
      </c>
      <c r="D59" s="149"/>
      <c r="E59" s="149"/>
      <c r="F59" s="149"/>
      <c r="G59" s="149"/>
    </row>
    <row r="60" spans="1:7" s="19" customFormat="1" ht="12.75" customHeight="1">
      <c r="A60" s="37"/>
      <c r="B60" s="43"/>
      <c r="C60" s="18"/>
      <c r="D60" s="18"/>
      <c r="E60" s="18"/>
      <c r="F60" s="18"/>
      <c r="G60" s="18"/>
    </row>
    <row r="61" spans="1:7" s="19" customFormat="1" ht="12.75" customHeight="1">
      <c r="A61" s="37"/>
      <c r="B61" s="43"/>
      <c r="C61" s="78"/>
      <c r="D61" s="46"/>
      <c r="E61" s="78"/>
      <c r="F61" s="78"/>
      <c r="G61" s="78"/>
    </row>
    <row r="62" spans="1:7" s="19" customFormat="1" ht="26.45" customHeight="1">
      <c r="A62" s="37"/>
      <c r="B62" s="43"/>
      <c r="C62" s="88"/>
      <c r="D62" s="66" t="s">
        <v>37</v>
      </c>
      <c r="E62" s="67" t="s">
        <v>38</v>
      </c>
      <c r="F62" s="68" t="s">
        <v>39</v>
      </c>
      <c r="G62" s="47" t="s">
        <v>163</v>
      </c>
    </row>
    <row r="63" spans="1:7" s="19" customFormat="1" ht="12.75" customHeight="1">
      <c r="A63" s="37"/>
      <c r="B63" s="43"/>
      <c r="C63" s="18"/>
      <c r="D63" s="89"/>
      <c r="E63" s="90"/>
      <c r="F63" s="90"/>
      <c r="G63" s="90"/>
    </row>
    <row r="64" spans="1:7" s="19" customFormat="1" ht="12.75" customHeight="1">
      <c r="A64" s="37"/>
      <c r="B64" s="43"/>
      <c r="C64" s="90"/>
      <c r="D64" s="18"/>
      <c r="E64" s="18"/>
      <c r="F64" s="18"/>
      <c r="G64" s="18"/>
    </row>
    <row r="65" spans="1:7" s="19" customFormat="1" ht="12.75" customHeight="1">
      <c r="A65" s="37"/>
      <c r="B65" s="43"/>
      <c r="C65" s="91" t="s">
        <v>164</v>
      </c>
      <c r="D65" s="18"/>
      <c r="E65" s="18"/>
      <c r="F65" s="18"/>
      <c r="G65" s="18"/>
    </row>
    <row r="66" spans="1:7" s="19" customFormat="1" ht="12.75" customHeight="1">
      <c r="A66" s="37"/>
      <c r="B66" s="43"/>
      <c r="C66" s="90"/>
      <c r="D66" s="18"/>
      <c r="E66" s="18"/>
      <c r="F66" s="18"/>
      <c r="G66" s="18"/>
    </row>
    <row r="67" spans="1:7" s="19" customFormat="1" ht="13.7" customHeight="1">
      <c r="A67" s="42" t="s">
        <v>165</v>
      </c>
      <c r="B67" s="48">
        <v>1</v>
      </c>
      <c r="C67" s="60" t="s">
        <v>166</v>
      </c>
      <c r="D67" s="18"/>
      <c r="E67" s="18"/>
      <c r="F67" s="18"/>
      <c r="G67" s="18"/>
    </row>
    <row r="68" spans="1:7" s="19" customFormat="1" ht="15" customHeight="1">
      <c r="A68" s="37"/>
      <c r="B68" s="43"/>
      <c r="C68" s="54" t="s">
        <v>167</v>
      </c>
      <c r="D68" s="18"/>
      <c r="E68" s="18"/>
      <c r="F68" s="18"/>
      <c r="G68" s="18"/>
    </row>
    <row r="69" spans="1:7" s="19" customFormat="1" ht="24.6" customHeight="1">
      <c r="A69" s="37"/>
      <c r="B69" s="43"/>
      <c r="C69" s="54" t="s">
        <v>168</v>
      </c>
      <c r="D69" s="18"/>
      <c r="E69" s="18"/>
      <c r="F69" s="18"/>
      <c r="G69" s="18"/>
    </row>
    <row r="70" spans="1:7" s="19" customFormat="1" ht="12.75" customHeight="1">
      <c r="A70" s="37"/>
      <c r="B70" s="43"/>
      <c r="C70" s="78"/>
      <c r="D70" s="18"/>
      <c r="E70" s="18"/>
      <c r="F70" s="18"/>
      <c r="G70" s="18"/>
    </row>
    <row r="71" spans="1:7" s="19" customFormat="1" ht="14.25" customHeight="1">
      <c r="A71" s="37"/>
      <c r="B71" s="43"/>
      <c r="C71" s="54" t="s">
        <v>169</v>
      </c>
      <c r="D71" s="61" t="s">
        <v>170</v>
      </c>
      <c r="E71" s="35">
        <v>60</v>
      </c>
      <c r="F71" s="58">
        <v>0</v>
      </c>
      <c r="G71" s="58">
        <f>E71*F71</f>
        <v>0</v>
      </c>
    </row>
    <row r="72" spans="1:7" s="19" customFormat="1" ht="15" customHeight="1">
      <c r="A72" s="37"/>
      <c r="B72" s="43"/>
      <c r="C72" s="54" t="s">
        <v>171</v>
      </c>
      <c r="D72" s="61" t="s">
        <v>170</v>
      </c>
      <c r="E72" s="35">
        <v>1.5</v>
      </c>
      <c r="F72" s="58">
        <v>0</v>
      </c>
      <c r="G72" s="58">
        <f>E72*F72</f>
        <v>0</v>
      </c>
    </row>
    <row r="73" spans="1:7" s="19" customFormat="1" ht="12.75" customHeight="1">
      <c r="A73" s="37"/>
      <c r="B73" s="43"/>
      <c r="C73" s="70"/>
      <c r="D73" s="88"/>
      <c r="E73" s="35"/>
      <c r="F73" s="63"/>
      <c r="G73" s="58"/>
    </row>
    <row r="74" spans="1:7" s="19" customFormat="1" ht="12.75" customHeight="1">
      <c r="A74" s="37"/>
      <c r="B74" s="43"/>
      <c r="C74" s="70"/>
      <c r="D74" s="88"/>
      <c r="E74" s="35"/>
      <c r="F74" s="63"/>
      <c r="G74" s="58"/>
    </row>
    <row r="75" spans="1:7" s="19" customFormat="1" ht="13.7" customHeight="1">
      <c r="A75" s="42" t="str">
        <f>A67</f>
        <v>3.</v>
      </c>
      <c r="B75" s="51">
        <f>MAX(B60:B74)+1</f>
        <v>2</v>
      </c>
      <c r="C75" s="60" t="s">
        <v>172</v>
      </c>
      <c r="D75" s="18"/>
      <c r="E75" s="35"/>
      <c r="F75" s="92"/>
      <c r="G75" s="93"/>
    </row>
    <row r="76" spans="1:7" s="19" customFormat="1" ht="28.15" customHeight="1">
      <c r="A76" s="37"/>
      <c r="B76" s="43"/>
      <c r="C76" s="54" t="s">
        <v>173</v>
      </c>
      <c r="D76" s="18"/>
      <c r="E76" s="35"/>
      <c r="F76" s="92"/>
      <c r="G76" s="93"/>
    </row>
    <row r="77" spans="1:7" s="19" customFormat="1" ht="16.149999999999999" customHeight="1">
      <c r="A77" s="37"/>
      <c r="B77" s="43"/>
      <c r="C77" s="54" t="s">
        <v>174</v>
      </c>
      <c r="D77" s="18"/>
      <c r="E77" s="35"/>
      <c r="F77" s="92"/>
      <c r="G77" s="93"/>
    </row>
    <row r="78" spans="1:7" s="19" customFormat="1" ht="13.7" customHeight="1">
      <c r="A78" s="37"/>
      <c r="B78" s="43"/>
      <c r="C78" s="60" t="s">
        <v>175</v>
      </c>
      <c r="D78" s="18"/>
      <c r="E78" s="35"/>
      <c r="F78" s="92"/>
      <c r="G78" s="93"/>
    </row>
    <row r="79" spans="1:7" s="19" customFormat="1" ht="28.15" customHeight="1">
      <c r="A79" s="37"/>
      <c r="B79" s="43"/>
      <c r="C79" s="54" t="s">
        <v>176</v>
      </c>
      <c r="D79" s="18"/>
      <c r="E79" s="35"/>
      <c r="F79" s="92"/>
      <c r="G79" s="93"/>
    </row>
    <row r="80" spans="1:7" s="19" customFormat="1" ht="12.75" customHeight="1">
      <c r="A80" s="37"/>
      <c r="B80" s="43"/>
      <c r="C80" s="70"/>
      <c r="D80" s="18"/>
      <c r="E80" s="35"/>
      <c r="F80" s="92"/>
      <c r="G80" s="93"/>
    </row>
    <row r="81" spans="1:7" s="19" customFormat="1" ht="14.25" customHeight="1">
      <c r="A81" s="37"/>
      <c r="B81" s="43"/>
      <c r="C81" s="60" t="s">
        <v>177</v>
      </c>
      <c r="D81" s="61" t="s">
        <v>178</v>
      </c>
      <c r="E81" s="35">
        <v>8</v>
      </c>
      <c r="F81" s="58">
        <v>0</v>
      </c>
      <c r="G81" s="58">
        <f>E81*F81</f>
        <v>0</v>
      </c>
    </row>
    <row r="82" spans="1:7" s="19" customFormat="1" ht="13.7" customHeight="1">
      <c r="A82" s="37"/>
      <c r="B82" s="43"/>
      <c r="C82" s="60" t="s">
        <v>179</v>
      </c>
      <c r="D82" s="21" t="s">
        <v>180</v>
      </c>
      <c r="E82" s="35">
        <f>SUM(E81)*50</f>
        <v>400</v>
      </c>
      <c r="F82" s="58">
        <v>0</v>
      </c>
      <c r="G82" s="58">
        <f>E82*F82</f>
        <v>0</v>
      </c>
    </row>
    <row r="83" spans="1:7" s="19" customFormat="1" ht="12.75" customHeight="1">
      <c r="A83" s="37"/>
      <c r="B83" s="43"/>
      <c r="C83" s="70"/>
      <c r="D83" s="18"/>
      <c r="E83" s="35"/>
      <c r="F83" s="58"/>
      <c r="G83" s="58"/>
    </row>
    <row r="84" spans="1:7" s="19" customFormat="1" ht="12.75" customHeight="1">
      <c r="A84" s="37"/>
      <c r="B84" s="43"/>
      <c r="C84" s="94"/>
      <c r="D84" s="18"/>
      <c r="E84" s="18"/>
      <c r="F84" s="95"/>
      <c r="G84" s="18"/>
    </row>
    <row r="85" spans="1:7" s="19" customFormat="1" ht="13.7" customHeight="1">
      <c r="A85" s="42" t="str">
        <f>A67</f>
        <v>3.</v>
      </c>
      <c r="B85" s="51">
        <f>MAX(B67:B84)+1</f>
        <v>3</v>
      </c>
      <c r="C85" s="60" t="s">
        <v>181</v>
      </c>
      <c r="D85" s="18"/>
      <c r="E85" s="18"/>
      <c r="F85" s="95"/>
      <c r="G85" s="18"/>
    </row>
    <row r="86" spans="1:7" s="19" customFormat="1" ht="25.5" customHeight="1">
      <c r="A86" s="37"/>
      <c r="B86" s="43"/>
      <c r="C86" s="54" t="s">
        <v>182</v>
      </c>
      <c r="D86" s="18"/>
      <c r="E86" s="18"/>
      <c r="F86" s="95"/>
      <c r="G86" s="18"/>
    </row>
    <row r="87" spans="1:7" s="19" customFormat="1" ht="13.7" customHeight="1">
      <c r="A87" s="37"/>
      <c r="B87" s="43"/>
      <c r="C87" s="60" t="s">
        <v>183</v>
      </c>
      <c r="D87" s="18"/>
      <c r="E87" s="18"/>
      <c r="F87" s="95"/>
      <c r="G87" s="18"/>
    </row>
    <row r="88" spans="1:7" s="19" customFormat="1" ht="12.75" customHeight="1">
      <c r="A88" s="37"/>
      <c r="B88" s="43"/>
      <c r="C88" s="70"/>
      <c r="D88" s="18"/>
      <c r="E88" s="18"/>
      <c r="F88" s="95"/>
      <c r="G88" s="18"/>
    </row>
    <row r="89" spans="1:7" s="19" customFormat="1" ht="14.25" customHeight="1">
      <c r="A89" s="37"/>
      <c r="B89" s="43"/>
      <c r="C89" s="60" t="s">
        <v>184</v>
      </c>
      <c r="D89" s="61" t="s">
        <v>178</v>
      </c>
      <c r="E89" s="35">
        <v>0.125</v>
      </c>
      <c r="F89" s="58">
        <v>0</v>
      </c>
      <c r="G89" s="58">
        <f>E89*F89</f>
        <v>0</v>
      </c>
    </row>
    <row r="90" spans="1:7" s="19" customFormat="1" ht="12.75" customHeight="1">
      <c r="A90" s="37"/>
      <c r="B90" s="43"/>
      <c r="C90" s="70"/>
      <c r="D90" s="88"/>
      <c r="E90" s="35"/>
      <c r="F90" s="58"/>
      <c r="G90" s="58"/>
    </row>
    <row r="91" spans="1:7" s="19" customFormat="1" ht="12.75" customHeight="1">
      <c r="A91" s="37"/>
      <c r="B91" s="43"/>
      <c r="C91" s="94"/>
      <c r="D91" s="18"/>
      <c r="E91" s="18"/>
      <c r="F91" s="18"/>
      <c r="G91" s="18"/>
    </row>
    <row r="92" spans="1:7" s="19" customFormat="1" ht="13.7" customHeight="1">
      <c r="A92" s="42" t="str">
        <f>A75</f>
        <v>3.</v>
      </c>
      <c r="B92" s="51">
        <f>MAX(B67:B91)+1</f>
        <v>4</v>
      </c>
      <c r="C92" s="60" t="s">
        <v>185</v>
      </c>
      <c r="D92" s="88"/>
      <c r="E92" s="35"/>
      <c r="F92" s="58"/>
      <c r="G92" s="58"/>
    </row>
    <row r="93" spans="1:7" s="19" customFormat="1" ht="13.7" customHeight="1">
      <c r="A93" s="37"/>
      <c r="B93" s="43"/>
      <c r="C93" s="60" t="s">
        <v>186</v>
      </c>
      <c r="D93" s="88"/>
      <c r="E93" s="35"/>
      <c r="F93" s="58"/>
      <c r="G93" s="58"/>
    </row>
    <row r="94" spans="1:7" s="19" customFormat="1" ht="109.9" customHeight="1">
      <c r="A94" s="37"/>
      <c r="B94" s="43"/>
      <c r="C94" s="54" t="s">
        <v>187</v>
      </c>
      <c r="D94" s="88"/>
      <c r="E94" s="35"/>
      <c r="F94" s="58"/>
      <c r="G94" s="58"/>
    </row>
    <row r="95" spans="1:7" s="19" customFormat="1" ht="13.7" customHeight="1">
      <c r="A95" s="37"/>
      <c r="B95" s="43"/>
      <c r="C95" s="54" t="s">
        <v>188</v>
      </c>
      <c r="D95" s="88"/>
      <c r="E95" s="35"/>
      <c r="F95" s="58"/>
      <c r="G95" s="58"/>
    </row>
    <row r="96" spans="1:7" s="19" customFormat="1" ht="27" customHeight="1">
      <c r="A96" s="37"/>
      <c r="B96" s="43"/>
      <c r="C96" s="54" t="s">
        <v>176</v>
      </c>
      <c r="D96" s="88"/>
      <c r="E96" s="35"/>
      <c r="F96" s="58"/>
      <c r="G96" s="58"/>
    </row>
    <row r="97" spans="1:7" s="19" customFormat="1" ht="12.75" customHeight="1">
      <c r="A97" s="37"/>
      <c r="B97" s="43"/>
      <c r="C97" s="70"/>
      <c r="D97" s="88"/>
      <c r="E97" s="35"/>
      <c r="F97" s="58"/>
      <c r="G97" s="58"/>
    </row>
    <row r="98" spans="1:7" s="19" customFormat="1" ht="13.7" customHeight="1">
      <c r="A98" s="37"/>
      <c r="B98" s="43"/>
      <c r="C98" s="60" t="s">
        <v>189</v>
      </c>
      <c r="D98" s="61" t="s">
        <v>180</v>
      </c>
      <c r="E98" s="35">
        <v>75</v>
      </c>
      <c r="F98" s="58">
        <v>0</v>
      </c>
      <c r="G98" s="58">
        <f>E98*F98</f>
        <v>0</v>
      </c>
    </row>
    <row r="99" spans="1:7" s="19" customFormat="1" ht="14.25" customHeight="1">
      <c r="A99" s="37"/>
      <c r="B99" s="43"/>
      <c r="C99" s="60" t="s">
        <v>190</v>
      </c>
      <c r="D99" s="61" t="s">
        <v>178</v>
      </c>
      <c r="E99" s="35">
        <v>1.5</v>
      </c>
      <c r="F99" s="58">
        <v>0</v>
      </c>
      <c r="G99" s="58">
        <f>E99*F99</f>
        <v>0</v>
      </c>
    </row>
    <row r="100" spans="1:7" s="19" customFormat="1" ht="12.75" customHeight="1">
      <c r="A100" s="37"/>
      <c r="B100" s="43"/>
      <c r="C100" s="70"/>
      <c r="D100" s="88"/>
      <c r="E100" s="35"/>
      <c r="F100" s="58"/>
      <c r="G100" s="58"/>
    </row>
    <row r="101" spans="1:7" s="19" customFormat="1" ht="12.75" customHeight="1">
      <c r="A101" s="37"/>
      <c r="B101" s="43"/>
      <c r="C101" s="70"/>
      <c r="D101" s="88"/>
      <c r="E101" s="35"/>
      <c r="F101" s="63"/>
      <c r="G101" s="58"/>
    </row>
    <row r="102" spans="1:7" s="19" customFormat="1" ht="12.75" customHeight="1">
      <c r="A102" s="37"/>
      <c r="B102" s="43"/>
      <c r="C102" s="96" t="s">
        <v>191</v>
      </c>
      <c r="D102" s="18"/>
      <c r="E102" s="18"/>
      <c r="F102" s="95"/>
      <c r="G102" s="18"/>
    </row>
    <row r="103" spans="1:7" s="19" customFormat="1" ht="12.75" customHeight="1">
      <c r="A103" s="37"/>
      <c r="B103" s="43"/>
      <c r="C103" s="70"/>
      <c r="D103" s="88"/>
      <c r="E103" s="35"/>
      <c r="F103" s="63"/>
      <c r="G103" s="58"/>
    </row>
    <row r="104" spans="1:7" s="19" customFormat="1" ht="13.7" customHeight="1">
      <c r="A104" s="42" t="str">
        <f>A67</f>
        <v>3.</v>
      </c>
      <c r="B104" s="51">
        <f>MAX(B61:B103)+1</f>
        <v>5</v>
      </c>
      <c r="C104" s="60" t="s">
        <v>192</v>
      </c>
      <c r="D104" s="88"/>
      <c r="E104" s="35"/>
      <c r="F104" s="58"/>
      <c r="G104" s="58"/>
    </row>
    <row r="105" spans="1:7" s="19" customFormat="1" ht="13.7" customHeight="1">
      <c r="A105" s="18"/>
      <c r="B105" s="18"/>
      <c r="C105" s="60" t="s">
        <v>193</v>
      </c>
      <c r="D105" s="18"/>
      <c r="E105" s="18"/>
      <c r="F105" s="18"/>
      <c r="G105" s="18"/>
    </row>
    <row r="106" spans="1:7" s="19" customFormat="1" ht="29.45" customHeight="1">
      <c r="A106" s="37"/>
      <c r="B106" s="43"/>
      <c r="C106" s="60" t="s">
        <v>194</v>
      </c>
      <c r="D106" s="18"/>
      <c r="E106" s="18"/>
      <c r="F106" s="18"/>
      <c r="G106" s="18"/>
    </row>
    <row r="107" spans="1:7" s="19" customFormat="1" ht="13.7" customHeight="1">
      <c r="A107" s="37"/>
      <c r="B107" s="43"/>
      <c r="C107" s="54" t="s">
        <v>195</v>
      </c>
      <c r="D107" s="18"/>
      <c r="E107" s="18"/>
      <c r="F107" s="18"/>
      <c r="G107" s="18"/>
    </row>
    <row r="108" spans="1:7" s="19" customFormat="1" ht="16.149999999999999" customHeight="1">
      <c r="A108" s="37"/>
      <c r="B108" s="43"/>
      <c r="C108" s="54" t="s">
        <v>196</v>
      </c>
      <c r="D108" s="18"/>
      <c r="E108" s="18"/>
      <c r="F108" s="18"/>
      <c r="G108" s="18"/>
    </row>
    <row r="109" spans="1:7" s="19" customFormat="1" ht="28.9" customHeight="1">
      <c r="A109" s="37"/>
      <c r="B109" s="43"/>
      <c r="C109" s="54" t="s">
        <v>176</v>
      </c>
      <c r="D109" s="18"/>
      <c r="E109" s="18"/>
      <c r="F109" s="18"/>
      <c r="G109" s="18"/>
    </row>
    <row r="110" spans="1:7" s="19" customFormat="1" ht="13.7" customHeight="1">
      <c r="A110" s="37"/>
      <c r="B110" s="43"/>
      <c r="C110" s="60" t="s">
        <v>197</v>
      </c>
      <c r="D110" s="18"/>
      <c r="E110" s="18"/>
      <c r="F110" s="18"/>
      <c r="G110" s="18"/>
    </row>
    <row r="111" spans="1:7" s="19" customFormat="1" ht="12.75" customHeight="1">
      <c r="A111" s="37"/>
      <c r="B111" s="43"/>
      <c r="C111" s="70"/>
      <c r="D111" s="18"/>
      <c r="E111" s="18"/>
      <c r="F111" s="18"/>
      <c r="G111" s="18"/>
    </row>
    <row r="112" spans="1:7" s="19" customFormat="1" ht="42" customHeight="1">
      <c r="A112" s="37"/>
      <c r="B112" s="43"/>
      <c r="C112" s="54" t="s">
        <v>198</v>
      </c>
      <c r="D112" s="61" t="s">
        <v>178</v>
      </c>
      <c r="E112" s="35">
        <v>6</v>
      </c>
      <c r="F112" s="58">
        <v>0</v>
      </c>
      <c r="G112" s="58">
        <f>E112*F112</f>
        <v>0</v>
      </c>
    </row>
    <row r="113" spans="1:7" s="19" customFormat="1" ht="41.45" customHeight="1">
      <c r="A113" s="37"/>
      <c r="B113" s="43"/>
      <c r="C113" s="60" t="s">
        <v>199</v>
      </c>
      <c r="D113" s="61" t="s">
        <v>178</v>
      </c>
      <c r="E113" s="35">
        <v>10</v>
      </c>
      <c r="F113" s="58">
        <v>0</v>
      </c>
      <c r="G113" s="58">
        <f>E113*F113</f>
        <v>0</v>
      </c>
    </row>
    <row r="114" spans="1:7" s="19" customFormat="1" ht="42" customHeight="1">
      <c r="A114" s="37"/>
      <c r="B114" s="43"/>
      <c r="C114" s="60" t="s">
        <v>200</v>
      </c>
      <c r="D114" s="61" t="s">
        <v>178</v>
      </c>
      <c r="E114" s="35">
        <v>8</v>
      </c>
      <c r="F114" s="58">
        <v>0</v>
      </c>
      <c r="G114" s="58">
        <f>E114*F114</f>
        <v>0</v>
      </c>
    </row>
    <row r="115" spans="1:7" s="19" customFormat="1" ht="13.7" customHeight="1">
      <c r="A115" s="37"/>
      <c r="B115" s="43"/>
      <c r="C115" s="60" t="s">
        <v>201</v>
      </c>
      <c r="D115" s="61" t="s">
        <v>180</v>
      </c>
      <c r="E115" s="35">
        <f>SUM(E112:E114)*50</f>
        <v>1200</v>
      </c>
      <c r="F115" s="58">
        <v>0</v>
      </c>
      <c r="G115" s="58">
        <f>E115*F115</f>
        <v>0</v>
      </c>
    </row>
    <row r="116" spans="1:7" s="19" customFormat="1" ht="12.75" customHeight="1">
      <c r="A116" s="37"/>
      <c r="B116" s="43"/>
      <c r="C116" s="70"/>
      <c r="D116" s="88"/>
      <c r="E116" s="35"/>
      <c r="F116" s="58"/>
      <c r="G116" s="58"/>
    </row>
    <row r="117" spans="1:7" s="19" customFormat="1" ht="12.75" customHeight="1">
      <c r="A117" s="37"/>
      <c r="B117" s="43"/>
      <c r="C117" s="70"/>
      <c r="D117" s="88"/>
      <c r="E117" s="35"/>
      <c r="F117" s="58"/>
      <c r="G117" s="58"/>
    </row>
    <row r="118" spans="1:7" s="19" customFormat="1" ht="25.5" customHeight="1">
      <c r="A118" s="42" t="str">
        <f>A67</f>
        <v>3.</v>
      </c>
      <c r="B118" s="51">
        <f>MAX(B75:B117)+1</f>
        <v>6</v>
      </c>
      <c r="C118" s="60" t="s">
        <v>202</v>
      </c>
      <c r="D118" s="88"/>
      <c r="E118" s="35"/>
      <c r="F118" s="58"/>
      <c r="G118" s="58"/>
    </row>
    <row r="119" spans="1:7" s="19" customFormat="1" ht="30" customHeight="1">
      <c r="A119" s="18"/>
      <c r="B119" s="18"/>
      <c r="C119" s="60" t="s">
        <v>203</v>
      </c>
      <c r="D119" s="18"/>
      <c r="E119" s="18"/>
      <c r="F119" s="18"/>
      <c r="G119" s="18"/>
    </row>
    <row r="120" spans="1:7" s="19" customFormat="1" ht="55.9" customHeight="1">
      <c r="A120" s="18"/>
      <c r="B120" s="18"/>
      <c r="C120" s="54" t="s">
        <v>204</v>
      </c>
      <c r="D120" s="18"/>
      <c r="E120" s="18"/>
      <c r="F120" s="18"/>
      <c r="G120" s="18"/>
    </row>
    <row r="121" spans="1:7" s="19" customFormat="1" ht="31.15" customHeight="1">
      <c r="A121" s="18"/>
      <c r="B121" s="18"/>
      <c r="C121" s="54" t="s">
        <v>205</v>
      </c>
      <c r="D121" s="18"/>
      <c r="E121" s="18"/>
      <c r="F121" s="18"/>
      <c r="G121" s="18"/>
    </row>
    <row r="122" spans="1:7" s="19" customFormat="1" ht="13.7" customHeight="1">
      <c r="A122" s="18"/>
      <c r="B122" s="18"/>
      <c r="C122" s="54" t="s">
        <v>196</v>
      </c>
      <c r="D122" s="18"/>
      <c r="E122" s="18"/>
      <c r="F122" s="18"/>
      <c r="G122" s="18"/>
    </row>
    <row r="123" spans="1:7" s="19" customFormat="1" ht="28.9" customHeight="1">
      <c r="A123" s="18"/>
      <c r="B123" s="18"/>
      <c r="C123" s="54" t="s">
        <v>176</v>
      </c>
      <c r="D123" s="18"/>
      <c r="E123" s="18"/>
      <c r="F123" s="18"/>
      <c r="G123" s="18"/>
    </row>
    <row r="124" spans="1:7" s="19" customFormat="1" ht="13.7" customHeight="1">
      <c r="A124" s="18"/>
      <c r="B124" s="18"/>
      <c r="C124" s="60" t="s">
        <v>197</v>
      </c>
      <c r="D124" s="18"/>
      <c r="E124" s="18"/>
      <c r="F124" s="18"/>
      <c r="G124" s="18"/>
    </row>
    <row r="125" spans="1:7" s="19" customFormat="1" ht="12.75" customHeight="1">
      <c r="A125" s="18"/>
      <c r="B125" s="18"/>
      <c r="C125" s="78"/>
      <c r="D125" s="18"/>
      <c r="E125" s="18"/>
      <c r="F125" s="18"/>
      <c r="G125" s="18"/>
    </row>
    <row r="126" spans="1:7" s="19" customFormat="1" ht="14.25" customHeight="1">
      <c r="A126" s="18"/>
      <c r="B126" s="18"/>
      <c r="C126" s="60" t="s">
        <v>206</v>
      </c>
      <c r="D126" s="61" t="s">
        <v>178</v>
      </c>
      <c r="E126" s="35">
        <v>5</v>
      </c>
      <c r="F126" s="58">
        <v>0</v>
      </c>
      <c r="G126" s="58">
        <f>E126*F126</f>
        <v>0</v>
      </c>
    </row>
    <row r="127" spans="1:7" s="19" customFormat="1" ht="13.7" customHeight="1">
      <c r="A127" s="37"/>
      <c r="B127" s="43"/>
      <c r="C127" s="60" t="s">
        <v>201</v>
      </c>
      <c r="D127" s="61" t="s">
        <v>180</v>
      </c>
      <c r="E127" s="35">
        <f>SUM(E126)*50</f>
        <v>250</v>
      </c>
      <c r="F127" s="58">
        <v>0</v>
      </c>
      <c r="G127" s="58">
        <f>E127*F127</f>
        <v>0</v>
      </c>
    </row>
    <row r="128" spans="1:7" s="19" customFormat="1" ht="12.75" customHeight="1">
      <c r="A128" s="37"/>
      <c r="B128" s="43"/>
      <c r="C128" s="70"/>
      <c r="D128" s="88"/>
      <c r="E128" s="35"/>
      <c r="F128" s="58"/>
      <c r="G128" s="58"/>
    </row>
    <row r="129" spans="1:7" s="19" customFormat="1" ht="12.75" customHeight="1">
      <c r="A129" s="37"/>
      <c r="B129" s="43"/>
      <c r="C129" s="70"/>
      <c r="D129" s="88"/>
      <c r="E129" s="35"/>
      <c r="F129" s="58"/>
      <c r="G129" s="58"/>
    </row>
    <row r="130" spans="1:7" s="19" customFormat="1" ht="12.75" customHeight="1">
      <c r="A130" s="37"/>
      <c r="B130" s="43"/>
      <c r="C130" s="78"/>
      <c r="D130" s="88"/>
      <c r="E130" s="35"/>
      <c r="F130" s="58"/>
      <c r="G130" s="58"/>
    </row>
    <row r="131" spans="1:7" s="19" customFormat="1" ht="15.75" customHeight="1">
      <c r="A131" s="38">
        <v>2</v>
      </c>
      <c r="B131" s="37"/>
      <c r="C131" s="81" t="s">
        <v>207</v>
      </c>
      <c r="D131" s="18"/>
      <c r="E131" s="18"/>
      <c r="F131" s="64"/>
      <c r="G131" s="65">
        <f>SUM(G64:G130)</f>
        <v>0</v>
      </c>
    </row>
    <row r="132" spans="1:7" s="19" customFormat="1" ht="12.75" customHeight="1">
      <c r="A132" s="37"/>
      <c r="B132" s="43"/>
      <c r="C132" s="78"/>
      <c r="D132" s="88"/>
      <c r="E132" s="35"/>
      <c r="F132" s="58"/>
      <c r="G132" s="58"/>
    </row>
  </sheetData>
  <mergeCells count="45">
    <mergeCell ref="C8:G8"/>
    <mergeCell ref="C9:G9"/>
    <mergeCell ref="C16:G16"/>
    <mergeCell ref="C17:G17"/>
    <mergeCell ref="C19:G19"/>
    <mergeCell ref="C20:G20"/>
    <mergeCell ref="C10:G10"/>
    <mergeCell ref="C11:G11"/>
    <mergeCell ref="C12:G12"/>
    <mergeCell ref="C13:G13"/>
    <mergeCell ref="C14:G14"/>
    <mergeCell ref="C15:G15"/>
    <mergeCell ref="C18:G18"/>
    <mergeCell ref="C21:G21"/>
    <mergeCell ref="C23:G23"/>
    <mergeCell ref="C25:G25"/>
    <mergeCell ref="C27:G27"/>
    <mergeCell ref="C39:G39"/>
    <mergeCell ref="C28:G28"/>
    <mergeCell ref="C29:G29"/>
    <mergeCell ref="C30:G30"/>
    <mergeCell ref="C31:G31"/>
    <mergeCell ref="C33:G33"/>
    <mergeCell ref="C34:G34"/>
    <mergeCell ref="C37:G37"/>
    <mergeCell ref="C38:G38"/>
    <mergeCell ref="C52:G52"/>
    <mergeCell ref="C40:G40"/>
    <mergeCell ref="C41:G41"/>
    <mergeCell ref="C42:G42"/>
    <mergeCell ref="C43:G43"/>
    <mergeCell ref="C44:G44"/>
    <mergeCell ref="C46:G46"/>
    <mergeCell ref="C47:G47"/>
    <mergeCell ref="C48:G48"/>
    <mergeCell ref="C49:G49"/>
    <mergeCell ref="C50:G50"/>
    <mergeCell ref="C51:G51"/>
    <mergeCell ref="C58:G58"/>
    <mergeCell ref="C59:G59"/>
    <mergeCell ref="C53:G53"/>
    <mergeCell ref="C54:G54"/>
    <mergeCell ref="C55:G55"/>
    <mergeCell ref="C56:G56"/>
    <mergeCell ref="C57:G57"/>
  </mergeCells>
  <pageMargins left="0.748031" right="0.748031" top="0.98425200000000002" bottom="0.98425200000000002" header="0.51181100000000002" footer="0.51181100000000002"/>
  <pageSetup scale="95" orientation="portrait" r:id="rId1"/>
  <headerFooter>
    <oddHeader>&amp;L&amp;"Arial,Bold"&amp;9&amp;K000000BARTULOVIĆ - PULJIĆ d.o.o.&amp;"Arial,Regular"
Splitska 2, 21420 Bol
OIB: 68474663422&amp;R&amp;K000000PARTERNO UREĐENJE VUKOVARSKE ULICE U BOLU</oddHeader>
    <oddFooter>&amp;C&amp;"Arial,Bold"&amp;9&amp;K0000003_BETONSKI I AB RADOVI&amp;R&amp;"Helvetica Neue,Regular"&amp;12&amp;K000000&amp;P</oddFooter>
  </headerFooter>
  <rowBreaks count="1" manualBreakCount="1">
    <brk id="9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showGridLines="0" view="pageLayout" topLeftCell="B13" zoomScaleNormal="100" workbookViewId="0">
      <selection activeCell="N31" sqref="N31"/>
    </sheetView>
  </sheetViews>
  <sheetFormatPr defaultColWidth="8.85546875" defaultRowHeight="12.75" customHeight="1"/>
  <cols>
    <col min="1" max="1" width="2.42578125" style="1" customWidth="1"/>
    <col min="2" max="2" width="2.85546875" style="1" customWidth="1"/>
    <col min="3" max="3" width="42.85546875" style="1" customWidth="1"/>
    <col min="4" max="4" width="7.28515625" style="1" customWidth="1"/>
    <col min="5" max="6" width="8.28515625" style="1" customWidth="1"/>
    <col min="7" max="7" width="11.7109375" style="1" customWidth="1"/>
    <col min="8" max="8" width="8.85546875" style="1" customWidth="1"/>
    <col min="9" max="16384" width="8.85546875" style="1"/>
  </cols>
  <sheetData>
    <row r="1" spans="1:7" s="19" customFormat="1" ht="12.75" customHeight="1">
      <c r="A1" s="37"/>
      <c r="B1" s="37"/>
      <c r="C1" s="37"/>
      <c r="D1" s="18"/>
      <c r="E1" s="18"/>
      <c r="F1" s="18"/>
      <c r="G1" s="18"/>
    </row>
    <row r="2" spans="1:7" s="19" customFormat="1" ht="12.75" customHeight="1">
      <c r="A2" s="37"/>
      <c r="B2" s="37"/>
      <c r="C2" s="37"/>
      <c r="D2" s="18"/>
      <c r="E2" s="18"/>
      <c r="F2" s="18"/>
      <c r="G2" s="18"/>
    </row>
    <row r="3" spans="1:7" s="19" customFormat="1" ht="16.5" customHeight="1">
      <c r="A3" s="38">
        <v>4</v>
      </c>
      <c r="B3" s="39"/>
      <c r="C3" s="82" t="s">
        <v>208</v>
      </c>
      <c r="D3" s="18"/>
      <c r="E3" s="18"/>
      <c r="F3" s="18"/>
      <c r="G3" s="18"/>
    </row>
    <row r="4" spans="1:7" s="19" customFormat="1" ht="12.75" customHeight="1">
      <c r="A4" s="37"/>
      <c r="B4" s="37"/>
      <c r="C4" s="37"/>
      <c r="D4" s="18"/>
      <c r="E4" s="18"/>
      <c r="F4" s="18"/>
      <c r="G4" s="18"/>
    </row>
    <row r="5" spans="1:7" s="19" customFormat="1" ht="12.75" customHeight="1">
      <c r="A5" s="37"/>
      <c r="B5" s="37"/>
      <c r="C5" s="37"/>
      <c r="D5" s="18"/>
      <c r="E5" s="18"/>
      <c r="F5" s="18"/>
      <c r="G5" s="18"/>
    </row>
    <row r="6" spans="1:7" s="19" customFormat="1" ht="12.75" customHeight="1">
      <c r="A6" s="37"/>
      <c r="B6" s="37"/>
      <c r="C6" s="83" t="s">
        <v>11</v>
      </c>
      <c r="D6" s="18"/>
      <c r="E6" s="18"/>
      <c r="F6" s="18"/>
      <c r="G6" s="18"/>
    </row>
    <row r="7" spans="1:7" s="19" customFormat="1" ht="12.75" customHeight="1">
      <c r="A7" s="37"/>
      <c r="B7" s="43"/>
      <c r="C7" s="88"/>
      <c r="D7" s="88"/>
      <c r="E7" s="88"/>
      <c r="F7" s="88"/>
      <c r="G7" s="88"/>
    </row>
    <row r="8" spans="1:7" s="19" customFormat="1" ht="13.7" customHeight="1">
      <c r="A8" s="37"/>
      <c r="B8" s="43"/>
      <c r="C8" s="148" t="s">
        <v>209</v>
      </c>
      <c r="D8" s="149"/>
      <c r="E8" s="149"/>
      <c r="F8" s="149"/>
      <c r="G8" s="149"/>
    </row>
    <row r="9" spans="1:7" s="19" customFormat="1" ht="10.5" customHeight="1">
      <c r="A9" s="37"/>
      <c r="B9" s="43"/>
      <c r="C9" s="148" t="s">
        <v>210</v>
      </c>
      <c r="D9" s="149"/>
      <c r="E9" s="149"/>
      <c r="F9" s="149"/>
      <c r="G9" s="149"/>
    </row>
    <row r="10" spans="1:7" s="19" customFormat="1" ht="26.25" customHeight="1">
      <c r="A10" s="37"/>
      <c r="B10" s="43"/>
      <c r="C10" s="148" t="s">
        <v>211</v>
      </c>
      <c r="D10" s="149"/>
      <c r="E10" s="149"/>
      <c r="F10" s="149"/>
      <c r="G10" s="149"/>
    </row>
    <row r="11" spans="1:7" s="19" customFormat="1" ht="68.650000000000006" customHeight="1">
      <c r="A11" s="37"/>
      <c r="B11" s="43"/>
      <c r="C11" s="148" t="s">
        <v>212</v>
      </c>
      <c r="D11" s="149"/>
      <c r="E11" s="149"/>
      <c r="F11" s="149"/>
      <c r="G11" s="149"/>
    </row>
    <row r="12" spans="1:7" s="19" customFormat="1" ht="72" customHeight="1">
      <c r="A12" s="37"/>
      <c r="B12" s="43"/>
      <c r="C12" s="148" t="s">
        <v>213</v>
      </c>
      <c r="D12" s="149"/>
      <c r="E12" s="149"/>
      <c r="F12" s="149"/>
      <c r="G12" s="149"/>
    </row>
    <row r="13" spans="1:7" s="19" customFormat="1" ht="82.9" customHeight="1">
      <c r="A13" s="37"/>
      <c r="B13" s="43"/>
      <c r="C13" s="148" t="s">
        <v>214</v>
      </c>
      <c r="D13" s="149"/>
      <c r="E13" s="149"/>
      <c r="F13" s="149"/>
      <c r="G13" s="149"/>
    </row>
    <row r="14" spans="1:7" s="19" customFormat="1" ht="12.75" customHeight="1">
      <c r="A14" s="37"/>
      <c r="B14" s="43"/>
      <c r="C14" s="78"/>
      <c r="D14" s="78"/>
      <c r="E14" s="78"/>
      <c r="F14" s="78"/>
      <c r="G14" s="78"/>
    </row>
    <row r="15" spans="1:7" s="19" customFormat="1" ht="39" customHeight="1">
      <c r="A15" s="37"/>
      <c r="B15" s="43"/>
      <c r="C15" s="148" t="s">
        <v>215</v>
      </c>
      <c r="D15" s="149"/>
      <c r="E15" s="149"/>
      <c r="F15" s="149"/>
      <c r="G15" s="149"/>
    </row>
    <row r="16" spans="1:7" s="19" customFormat="1" ht="28.5" customHeight="1">
      <c r="A16" s="37"/>
      <c r="B16" s="43"/>
      <c r="C16" s="148" t="s">
        <v>216</v>
      </c>
      <c r="D16" s="149"/>
      <c r="E16" s="149"/>
      <c r="F16" s="149"/>
      <c r="G16" s="149"/>
    </row>
    <row r="17" spans="1:7" s="19" customFormat="1" ht="12.75" customHeight="1">
      <c r="A17" s="37"/>
      <c r="B17" s="37"/>
      <c r="C17" s="69"/>
      <c r="D17" s="18"/>
      <c r="E17" s="18"/>
      <c r="F17" s="18"/>
      <c r="G17" s="18"/>
    </row>
    <row r="18" spans="1:7" s="19" customFormat="1" ht="13.35" customHeight="1">
      <c r="A18" s="37"/>
      <c r="B18" s="37"/>
      <c r="C18" s="37"/>
      <c r="D18" s="18"/>
      <c r="E18" s="18"/>
      <c r="F18" s="18"/>
      <c r="G18" s="18"/>
    </row>
    <row r="19" spans="1:7" s="19" customFormat="1" ht="26.45" customHeight="1">
      <c r="A19" s="37"/>
      <c r="B19" s="37"/>
      <c r="C19" s="46"/>
      <c r="D19" s="68" t="s">
        <v>37</v>
      </c>
      <c r="E19" s="67" t="s">
        <v>38</v>
      </c>
      <c r="F19" s="68" t="s">
        <v>39</v>
      </c>
      <c r="G19" s="67" t="s">
        <v>40</v>
      </c>
    </row>
    <row r="20" spans="1:7" s="19" customFormat="1" ht="12.75" customHeight="1">
      <c r="A20" s="37"/>
      <c r="B20" s="43"/>
      <c r="C20" s="46"/>
      <c r="D20" s="18"/>
      <c r="E20" s="35"/>
      <c r="F20" s="18"/>
      <c r="G20" s="18"/>
    </row>
    <row r="21" spans="1:7" s="19" customFormat="1" ht="13.7" customHeight="1">
      <c r="A21" s="43"/>
      <c r="B21" s="43"/>
      <c r="C21" s="97" t="s">
        <v>209</v>
      </c>
      <c r="D21" s="52"/>
      <c r="E21" s="33"/>
      <c r="F21" s="52"/>
      <c r="G21" s="52"/>
    </row>
    <row r="22" spans="1:7" s="19" customFormat="1" ht="12.75" customHeight="1">
      <c r="A22" s="37"/>
      <c r="B22" s="43"/>
      <c r="C22" s="70"/>
      <c r="D22" s="52"/>
      <c r="E22" s="33"/>
      <c r="F22" s="52"/>
      <c r="G22" s="52"/>
    </row>
    <row r="23" spans="1:7" s="19" customFormat="1" ht="13.7" customHeight="1">
      <c r="A23" s="42" t="s">
        <v>217</v>
      </c>
      <c r="B23" s="48">
        <f>MAX(B1:B22)+1</f>
        <v>1</v>
      </c>
      <c r="C23" s="60" t="s">
        <v>218</v>
      </c>
      <c r="D23" s="52"/>
      <c r="E23" s="33"/>
      <c r="F23" s="55"/>
      <c r="G23" s="55"/>
    </row>
    <row r="24" spans="1:7" s="19" customFormat="1" ht="56.45" customHeight="1">
      <c r="A24" s="37"/>
      <c r="B24" s="37"/>
      <c r="C24" s="54" t="s">
        <v>219</v>
      </c>
      <c r="D24" s="52"/>
      <c r="E24" s="33"/>
      <c r="F24" s="55"/>
      <c r="G24" s="55"/>
    </row>
    <row r="25" spans="1:7" s="19" customFormat="1" ht="25.5" customHeight="1">
      <c r="A25" s="37"/>
      <c r="B25" s="37"/>
      <c r="C25" s="54" t="s">
        <v>220</v>
      </c>
      <c r="D25" s="52"/>
      <c r="E25" s="33"/>
      <c r="F25" s="55"/>
      <c r="G25" s="55"/>
    </row>
    <row r="26" spans="1:7" s="19" customFormat="1" ht="13.7" customHeight="1">
      <c r="A26" s="37"/>
      <c r="B26" s="37"/>
      <c r="C26" s="60" t="s">
        <v>221</v>
      </c>
      <c r="D26" s="52"/>
      <c r="E26" s="33"/>
      <c r="F26" s="98"/>
      <c r="G26" s="98"/>
    </row>
    <row r="27" spans="1:7" s="19" customFormat="1" ht="12.75" customHeight="1">
      <c r="A27" s="37"/>
      <c r="B27" s="37"/>
      <c r="C27" s="70"/>
      <c r="D27" s="52"/>
      <c r="E27" s="33"/>
      <c r="F27" s="98"/>
      <c r="G27" s="98"/>
    </row>
    <row r="28" spans="1:7" s="19" customFormat="1" ht="12.75" customHeight="1">
      <c r="A28" s="37"/>
      <c r="B28" s="37"/>
      <c r="C28" s="73" t="s">
        <v>222</v>
      </c>
      <c r="D28" s="71" t="s">
        <v>78</v>
      </c>
      <c r="E28" s="33">
        <v>165</v>
      </c>
      <c r="F28" s="55">
        <v>0</v>
      </c>
      <c r="G28" s="55">
        <f>E28*F28</f>
        <v>0</v>
      </c>
    </row>
    <row r="29" spans="1:7" s="19" customFormat="1" ht="12.75" customHeight="1">
      <c r="A29" s="37"/>
      <c r="B29" s="43"/>
      <c r="C29" s="72"/>
      <c r="D29" s="52"/>
      <c r="E29" s="33"/>
      <c r="F29" s="55"/>
      <c r="G29" s="55"/>
    </row>
    <row r="30" spans="1:7" s="19" customFormat="1" ht="12.75" customHeight="1">
      <c r="A30" s="37"/>
      <c r="B30" s="37"/>
      <c r="C30" s="72"/>
      <c r="D30" s="52"/>
      <c r="E30" s="33"/>
      <c r="F30" s="55"/>
      <c r="G30" s="55"/>
    </row>
    <row r="31" spans="1:7" s="19" customFormat="1" ht="38.25" customHeight="1">
      <c r="A31" s="42" t="str">
        <f>A23</f>
        <v>4.</v>
      </c>
      <c r="B31" s="48">
        <f>MAX(B23:B30)+1</f>
        <v>2</v>
      </c>
      <c r="C31" s="60" t="s">
        <v>223</v>
      </c>
      <c r="D31" s="52"/>
      <c r="E31" s="33"/>
      <c r="F31" s="98"/>
      <c r="G31" s="98"/>
    </row>
    <row r="32" spans="1:7" s="19" customFormat="1" ht="13.7" customHeight="1">
      <c r="A32" s="43"/>
      <c r="B32" s="43"/>
      <c r="C32" s="60" t="s">
        <v>224</v>
      </c>
      <c r="D32" s="52"/>
      <c r="E32" s="33"/>
      <c r="F32" s="98"/>
      <c r="G32" s="98"/>
    </row>
    <row r="33" spans="1:7" s="19" customFormat="1" ht="12.75" customHeight="1">
      <c r="A33" s="43"/>
      <c r="B33" s="43"/>
      <c r="C33" s="70"/>
      <c r="D33" s="52"/>
      <c r="E33" s="33"/>
      <c r="F33" s="98"/>
      <c r="G33" s="98"/>
    </row>
    <row r="34" spans="1:7" s="19" customFormat="1" ht="13.7" customHeight="1">
      <c r="A34" s="37"/>
      <c r="B34" s="99"/>
      <c r="C34" s="60" t="s">
        <v>225</v>
      </c>
      <c r="D34" s="71" t="s">
        <v>64</v>
      </c>
      <c r="E34" s="33">
        <v>3</v>
      </c>
      <c r="F34" s="55">
        <v>0</v>
      </c>
      <c r="G34" s="55">
        <f>E34*F34</f>
        <v>0</v>
      </c>
    </row>
    <row r="35" spans="1:7" s="19" customFormat="1" ht="12.75" customHeight="1">
      <c r="A35" s="37"/>
      <c r="B35" s="43"/>
      <c r="C35" s="70"/>
      <c r="D35" s="52"/>
      <c r="E35" s="33"/>
      <c r="F35" s="55"/>
      <c r="G35" s="55"/>
    </row>
    <row r="36" spans="1:7" s="19" customFormat="1" ht="12.75" customHeight="1">
      <c r="A36" s="37"/>
      <c r="B36" s="43"/>
      <c r="C36" s="70"/>
      <c r="D36" s="52"/>
      <c r="E36" s="52"/>
      <c r="F36" s="52"/>
      <c r="G36" s="52"/>
    </row>
    <row r="37" spans="1:7" s="19" customFormat="1" ht="13.7" customHeight="1">
      <c r="A37" s="37"/>
      <c r="B37" s="43"/>
      <c r="C37" s="97" t="s">
        <v>226</v>
      </c>
      <c r="D37" s="52"/>
      <c r="E37" s="52"/>
      <c r="F37" s="52"/>
      <c r="G37" s="52"/>
    </row>
    <row r="38" spans="1:7" s="19" customFormat="1" ht="12.75" customHeight="1">
      <c r="A38" s="37"/>
      <c r="B38" s="43"/>
      <c r="C38" s="70"/>
      <c r="D38" s="52"/>
      <c r="E38" s="52"/>
      <c r="F38" s="52"/>
      <c r="G38" s="52"/>
    </row>
    <row r="39" spans="1:7" s="19" customFormat="1" ht="13.7" customHeight="1">
      <c r="A39" s="42" t="str">
        <f>A23</f>
        <v>4.</v>
      </c>
      <c r="B39" s="48">
        <f>MAX(B12:B38)+1</f>
        <v>3</v>
      </c>
      <c r="C39" s="60" t="s">
        <v>227</v>
      </c>
      <c r="D39" s="52"/>
      <c r="E39" s="33"/>
      <c r="F39" s="55"/>
      <c r="G39" s="55"/>
    </row>
    <row r="40" spans="1:7" s="19" customFormat="1" ht="38.25" customHeight="1">
      <c r="A40" s="43"/>
      <c r="B40" s="43"/>
      <c r="C40" s="60" t="s">
        <v>228</v>
      </c>
      <c r="D40" s="52"/>
      <c r="E40" s="33"/>
      <c r="F40" s="55"/>
      <c r="G40" s="55"/>
    </row>
    <row r="41" spans="1:7" s="19" customFormat="1" ht="13.7" customHeight="1">
      <c r="A41" s="37"/>
      <c r="B41" s="43"/>
      <c r="C41" s="60" t="s">
        <v>229</v>
      </c>
      <c r="D41" s="71" t="s">
        <v>78</v>
      </c>
      <c r="E41" s="33">
        <v>40</v>
      </c>
      <c r="F41" s="55">
        <v>0</v>
      </c>
      <c r="G41" s="55">
        <f>E41*F41</f>
        <v>0</v>
      </c>
    </row>
    <row r="42" spans="1:7" s="19" customFormat="1" ht="12.75" customHeight="1">
      <c r="A42" s="37"/>
      <c r="B42" s="43"/>
      <c r="C42" s="70"/>
      <c r="D42" s="52"/>
      <c r="E42" s="52"/>
      <c r="F42" s="52"/>
      <c r="G42" s="52"/>
    </row>
    <row r="43" spans="1:7" s="19" customFormat="1" ht="12.75" customHeight="1">
      <c r="A43" s="37"/>
      <c r="B43" s="37"/>
      <c r="C43" s="70"/>
      <c r="D43" s="52"/>
      <c r="E43" s="33"/>
      <c r="F43" s="98"/>
      <c r="G43" s="98"/>
    </row>
    <row r="44" spans="1:7" s="19" customFormat="1" ht="42" customHeight="1">
      <c r="A44" s="42" t="str">
        <f>A23</f>
        <v>4.</v>
      </c>
      <c r="B44" s="48">
        <f>MAX(B21:B43)+1</f>
        <v>4</v>
      </c>
      <c r="C44" s="60" t="s">
        <v>230</v>
      </c>
      <c r="D44" s="52"/>
      <c r="E44" s="52"/>
      <c r="F44" s="52"/>
      <c r="G44" s="52"/>
    </row>
    <row r="45" spans="1:7" s="19" customFormat="1" ht="13.7" customHeight="1">
      <c r="A45" s="37"/>
      <c r="B45" s="37"/>
      <c r="C45" s="60" t="s">
        <v>231</v>
      </c>
      <c r="D45" s="71" t="s">
        <v>232</v>
      </c>
      <c r="E45" s="33">
        <v>40</v>
      </c>
      <c r="F45" s="100">
        <v>0</v>
      </c>
      <c r="G45" s="100">
        <f>E45*F45</f>
        <v>0</v>
      </c>
    </row>
    <row r="46" spans="1:7" s="19" customFormat="1" ht="12.75" customHeight="1">
      <c r="A46" s="37"/>
      <c r="B46" s="37"/>
      <c r="C46" s="70"/>
      <c r="D46" s="52"/>
      <c r="E46" s="33"/>
      <c r="F46" s="100"/>
      <c r="G46" s="100"/>
    </row>
    <row r="47" spans="1:7" s="19" customFormat="1" ht="12.75" customHeight="1">
      <c r="A47" s="37"/>
      <c r="B47" s="37"/>
      <c r="C47" s="70"/>
      <c r="D47" s="52"/>
      <c r="E47" s="33"/>
      <c r="F47" s="98"/>
      <c r="G47" s="98"/>
    </row>
    <row r="48" spans="1:7" s="19" customFormat="1" ht="42" customHeight="1">
      <c r="A48" s="42" t="str">
        <f>A23</f>
        <v>4.</v>
      </c>
      <c r="B48" s="48">
        <f>MAX(B21:B47)+1</f>
        <v>5</v>
      </c>
      <c r="C48" s="60" t="s">
        <v>233</v>
      </c>
      <c r="D48" s="71" t="s">
        <v>232</v>
      </c>
      <c r="E48" s="33">
        <v>40</v>
      </c>
      <c r="F48" s="100">
        <v>0</v>
      </c>
      <c r="G48" s="100">
        <f>E48*F48</f>
        <v>0</v>
      </c>
    </row>
    <row r="49" spans="1:7" s="19" customFormat="1" ht="12.75" customHeight="1">
      <c r="A49" s="43"/>
      <c r="B49" s="43"/>
      <c r="C49" s="70"/>
      <c r="D49" s="52"/>
      <c r="E49" s="33"/>
      <c r="F49" s="100"/>
      <c r="G49" s="100"/>
    </row>
    <row r="50" spans="1:7" s="19" customFormat="1" ht="12.75" customHeight="1">
      <c r="A50" s="37"/>
      <c r="B50" s="37"/>
      <c r="C50" s="70"/>
      <c r="D50" s="52"/>
      <c r="E50" s="33"/>
      <c r="F50" s="98"/>
      <c r="G50" s="98"/>
    </row>
    <row r="51" spans="1:7" s="19" customFormat="1" ht="69.599999999999994" customHeight="1">
      <c r="A51" s="42" t="str">
        <f>A23</f>
        <v>4.</v>
      </c>
      <c r="B51" s="48">
        <f>MAX(B21:B50)+1</f>
        <v>6</v>
      </c>
      <c r="C51" s="60" t="s">
        <v>234</v>
      </c>
      <c r="D51" s="101" t="s">
        <v>235</v>
      </c>
      <c r="E51" s="33">
        <v>100</v>
      </c>
      <c r="F51" s="100">
        <v>0</v>
      </c>
      <c r="G51" s="100">
        <f>E51*F51</f>
        <v>0</v>
      </c>
    </row>
    <row r="52" spans="1:7" s="19" customFormat="1" ht="12.75" customHeight="1">
      <c r="A52" s="43"/>
      <c r="B52" s="43"/>
      <c r="C52" s="70"/>
      <c r="D52" s="52"/>
      <c r="E52" s="33"/>
      <c r="F52" s="100"/>
      <c r="G52" s="100"/>
    </row>
    <row r="53" spans="1:7" s="19" customFormat="1" ht="12.75" customHeight="1">
      <c r="A53" s="37"/>
      <c r="B53" s="102"/>
      <c r="C53" s="103"/>
      <c r="D53" s="104"/>
      <c r="E53" s="33"/>
      <c r="F53" s="98"/>
      <c r="G53" s="98"/>
    </row>
    <row r="54" spans="1:7" s="19" customFormat="1" ht="73.900000000000006" customHeight="1">
      <c r="A54" s="42" t="str">
        <f>A23</f>
        <v>4.</v>
      </c>
      <c r="B54" s="48">
        <f>MAX(B21:B53)+1</f>
        <v>7</v>
      </c>
      <c r="C54" s="60" t="s">
        <v>236</v>
      </c>
      <c r="D54" s="71" t="s">
        <v>178</v>
      </c>
      <c r="E54" s="33">
        <v>30</v>
      </c>
      <c r="F54" s="100">
        <v>0</v>
      </c>
      <c r="G54" s="100">
        <f>E54*F54</f>
        <v>0</v>
      </c>
    </row>
    <row r="55" spans="1:7" s="19" customFormat="1" ht="12.75" customHeight="1">
      <c r="A55" s="43"/>
      <c r="B55" s="43"/>
      <c r="C55" s="70"/>
      <c r="D55" s="52"/>
      <c r="E55" s="33"/>
      <c r="F55" s="100"/>
      <c r="G55" s="98"/>
    </row>
    <row r="56" spans="1:7" s="19" customFormat="1" ht="12.75" customHeight="1">
      <c r="A56" s="37"/>
      <c r="B56" s="102"/>
      <c r="C56" s="103"/>
      <c r="D56" s="104"/>
      <c r="E56" s="33"/>
      <c r="F56" s="98"/>
      <c r="G56" s="98"/>
    </row>
    <row r="57" spans="1:7" s="19" customFormat="1" ht="13.7" customHeight="1">
      <c r="A57" s="42" t="str">
        <f>A23</f>
        <v>4.</v>
      </c>
      <c r="B57" s="48">
        <f>MAX(B21:B56)+1</f>
        <v>8</v>
      </c>
      <c r="C57" s="60" t="s">
        <v>237</v>
      </c>
      <c r="D57" s="52"/>
      <c r="E57" s="33"/>
      <c r="F57" s="98"/>
      <c r="G57" s="98"/>
    </row>
    <row r="58" spans="1:7" s="19" customFormat="1" ht="14.25" customHeight="1">
      <c r="A58" s="37"/>
      <c r="B58" s="43"/>
      <c r="C58" s="60" t="s">
        <v>238</v>
      </c>
      <c r="D58" s="71" t="s">
        <v>170</v>
      </c>
      <c r="E58" s="33">
        <v>185</v>
      </c>
      <c r="F58" s="100">
        <v>0</v>
      </c>
      <c r="G58" s="100">
        <f>E58*F58</f>
        <v>0</v>
      </c>
    </row>
    <row r="59" spans="1:7" s="19" customFormat="1" ht="14.25" customHeight="1">
      <c r="A59" s="37"/>
      <c r="B59" s="43"/>
      <c r="C59" s="60" t="s">
        <v>239</v>
      </c>
      <c r="D59" s="71" t="s">
        <v>170</v>
      </c>
      <c r="E59" s="33">
        <v>100</v>
      </c>
      <c r="F59" s="100">
        <v>0</v>
      </c>
      <c r="G59" s="100">
        <f>E59*F59</f>
        <v>0</v>
      </c>
    </row>
    <row r="60" spans="1:7" s="19" customFormat="1" ht="14.25" customHeight="1">
      <c r="A60" s="37"/>
      <c r="B60" s="43"/>
      <c r="C60" s="60" t="s">
        <v>240</v>
      </c>
      <c r="D60" s="71" t="s">
        <v>170</v>
      </c>
      <c r="E60" s="33">
        <v>50</v>
      </c>
      <c r="F60" s="100">
        <v>0</v>
      </c>
      <c r="G60" s="100">
        <f>E60*F60</f>
        <v>0</v>
      </c>
    </row>
    <row r="61" spans="1:7" s="19" customFormat="1" ht="12.75" customHeight="1">
      <c r="A61" s="37"/>
      <c r="B61" s="43"/>
      <c r="C61" s="70"/>
      <c r="D61" s="52"/>
      <c r="E61" s="33"/>
      <c r="F61" s="100"/>
      <c r="G61" s="100"/>
    </row>
    <row r="62" spans="1:7" s="19" customFormat="1" ht="12.75" customHeight="1">
      <c r="A62" s="37"/>
      <c r="B62" s="102"/>
      <c r="C62" s="103"/>
      <c r="D62" s="104"/>
      <c r="E62" s="18"/>
      <c r="F62" s="98"/>
      <c r="G62" s="98"/>
    </row>
    <row r="63" spans="1:7" s="19" customFormat="1" ht="57" customHeight="1">
      <c r="A63" s="42" t="str">
        <f>A23</f>
        <v>4.</v>
      </c>
      <c r="B63" s="48">
        <f>MAX(B21:B62)+1</f>
        <v>9</v>
      </c>
      <c r="C63" s="60" t="s">
        <v>241</v>
      </c>
      <c r="D63" s="52"/>
      <c r="E63" s="33"/>
      <c r="F63" s="98"/>
      <c r="G63" s="98"/>
    </row>
    <row r="64" spans="1:7" s="19" customFormat="1" ht="55.5" customHeight="1">
      <c r="A64" s="43"/>
      <c r="B64" s="43"/>
      <c r="C64" s="60" t="s">
        <v>242</v>
      </c>
      <c r="D64" s="52"/>
      <c r="E64" s="33"/>
      <c r="F64" s="98"/>
      <c r="G64" s="98"/>
    </row>
    <row r="65" spans="1:7" s="19" customFormat="1" ht="13.7" customHeight="1">
      <c r="A65" s="37"/>
      <c r="B65" s="43"/>
      <c r="C65" s="60" t="s">
        <v>243</v>
      </c>
      <c r="D65" s="71" t="s">
        <v>244</v>
      </c>
      <c r="E65" s="33">
        <v>50</v>
      </c>
      <c r="F65" s="100">
        <v>0</v>
      </c>
      <c r="G65" s="100">
        <f>E65*F65</f>
        <v>0</v>
      </c>
    </row>
    <row r="66" spans="1:7" s="19" customFormat="1" ht="13.7" customHeight="1">
      <c r="A66" s="37"/>
      <c r="B66" s="43"/>
      <c r="C66" s="60" t="s">
        <v>245</v>
      </c>
      <c r="D66" s="71" t="s">
        <v>244</v>
      </c>
      <c r="E66" s="33">
        <v>20</v>
      </c>
      <c r="F66" s="100">
        <v>0</v>
      </c>
      <c r="G66" s="100">
        <f>E66*F66</f>
        <v>0</v>
      </c>
    </row>
    <row r="67" spans="1:7" s="19" customFormat="1" ht="13.7" customHeight="1">
      <c r="A67" s="37"/>
      <c r="B67" s="43"/>
      <c r="C67" s="60" t="s">
        <v>246</v>
      </c>
      <c r="D67" s="71" t="s">
        <v>244</v>
      </c>
      <c r="E67" s="33">
        <v>10</v>
      </c>
      <c r="F67" s="100">
        <v>0</v>
      </c>
      <c r="G67" s="100">
        <f>E67*F67</f>
        <v>0</v>
      </c>
    </row>
    <row r="68" spans="1:7" s="19" customFormat="1" ht="12.75" customHeight="1">
      <c r="A68" s="37"/>
      <c r="B68" s="37"/>
      <c r="C68" s="46"/>
      <c r="D68" s="52"/>
      <c r="E68" s="33"/>
      <c r="F68" s="98"/>
      <c r="G68" s="98"/>
    </row>
    <row r="69" spans="1:7" s="19" customFormat="1" ht="12.75" customHeight="1">
      <c r="A69" s="37"/>
      <c r="B69" s="37"/>
      <c r="C69" s="46"/>
      <c r="D69" s="52"/>
      <c r="E69" s="33"/>
      <c r="F69" s="98"/>
      <c r="G69" s="98"/>
    </row>
    <row r="70" spans="1:7" s="19" customFormat="1" ht="15.75" customHeight="1">
      <c r="A70" s="38">
        <v>4</v>
      </c>
      <c r="B70" s="37"/>
      <c r="C70" s="81" t="s">
        <v>247</v>
      </c>
      <c r="D70" s="52"/>
      <c r="E70" s="52"/>
      <c r="F70" s="105"/>
      <c r="G70" s="106">
        <f>SUM(G21:G69)</f>
        <v>0</v>
      </c>
    </row>
    <row r="71" spans="1:7" s="19" customFormat="1" ht="12.75" customHeight="1">
      <c r="A71" s="37"/>
      <c r="B71" s="43"/>
      <c r="C71" s="46"/>
      <c r="D71" s="18"/>
      <c r="E71" s="35"/>
      <c r="F71" s="18"/>
      <c r="G71" s="18"/>
    </row>
  </sheetData>
  <mergeCells count="8">
    <mergeCell ref="C8:G8"/>
    <mergeCell ref="C15:G15"/>
    <mergeCell ref="C16:G16"/>
    <mergeCell ref="C9:G9"/>
    <mergeCell ref="C10:G10"/>
    <mergeCell ref="C11:G11"/>
    <mergeCell ref="C12:G12"/>
    <mergeCell ref="C13:G13"/>
  </mergeCells>
  <pageMargins left="0.98425200000000002" right="0.98425200000000002" top="0.98425200000000002" bottom="0.98425200000000002" header="0.51181100000000002" footer="0.51181100000000002"/>
  <pageSetup scale="95" orientation="portrait" r:id="rId1"/>
  <headerFooter>
    <oddHeader>&amp;L&amp;"Arial,Bold"&amp;9&amp;K000000BARTULOVIĆ - PULJIĆ d.o.o.&amp;"Arial,Regular"
Splitska 2, 21420 Bol
OIB: 68474663422&amp;R&amp;K000000PARTERNO UREĐENJE VUKOVARSKE ULICE U BOLU</oddHeader>
    <oddFooter>&amp;C&amp;"Arial,Bold"&amp;9&amp;K0000004_ZIDARSKI RADOVI&amp;R&amp;"Helvetica Neue,Regular"&amp;12&amp;K000000&amp;P</oddFooter>
  </headerFooter>
  <rowBreaks count="2" manualBreakCount="2">
    <brk id="29" max="16383" man="1"/>
    <brk id="6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view="pageLayout" zoomScaleNormal="100" workbookViewId="0">
      <selection activeCell="E6" sqref="E6"/>
    </sheetView>
  </sheetViews>
  <sheetFormatPr defaultColWidth="9.28515625" defaultRowHeight="12.75" customHeight="1"/>
  <cols>
    <col min="1" max="1" width="2.7109375" style="1" customWidth="1"/>
    <col min="2" max="2" width="3.85546875" style="1" customWidth="1"/>
    <col min="3" max="3" width="40.7109375" style="1" customWidth="1"/>
    <col min="4" max="5" width="7.7109375" style="1" customWidth="1"/>
    <col min="6" max="6" width="8.28515625" style="1" customWidth="1"/>
    <col min="7" max="7" width="10.7109375" style="1" customWidth="1"/>
    <col min="8" max="9" width="9.28515625" style="1" customWidth="1"/>
    <col min="10" max="16384" width="9.28515625" style="1"/>
  </cols>
  <sheetData>
    <row r="1" spans="1:8" s="147" customFormat="1" ht="12" customHeight="1">
      <c r="A1" s="146"/>
      <c r="B1" s="146"/>
      <c r="C1" s="146"/>
      <c r="D1" s="146"/>
      <c r="E1" s="146"/>
      <c r="F1" s="146"/>
      <c r="G1" s="146"/>
      <c r="H1" s="146"/>
    </row>
    <row r="2" spans="1:8" s="19" customFormat="1" ht="12.75" customHeight="1">
      <c r="A2" s="18"/>
      <c r="B2" s="18"/>
      <c r="C2" s="18"/>
      <c r="D2" s="18"/>
      <c r="E2" s="18"/>
      <c r="F2" s="18"/>
      <c r="G2" s="18"/>
      <c r="H2" s="18"/>
    </row>
    <row r="3" spans="1:8" s="19" customFormat="1" ht="15.75" customHeight="1">
      <c r="A3" s="164">
        <v>5</v>
      </c>
      <c r="B3" s="165"/>
      <c r="C3" s="23" t="s">
        <v>248</v>
      </c>
      <c r="D3" s="41"/>
      <c r="E3" s="24"/>
      <c r="F3" s="24"/>
      <c r="G3" s="24"/>
      <c r="H3" s="18"/>
    </row>
    <row r="4" spans="1:8" s="19" customFormat="1" ht="12.75" customHeight="1">
      <c r="A4" s="18"/>
      <c r="B4" s="31"/>
      <c r="C4" s="18"/>
      <c r="D4" s="18"/>
      <c r="E4" s="18"/>
      <c r="F4" s="18"/>
      <c r="G4" s="18"/>
      <c r="H4" s="18"/>
    </row>
    <row r="5" spans="1:8" s="19" customFormat="1" ht="12.75" customHeight="1">
      <c r="A5" s="18"/>
      <c r="B5" s="31"/>
      <c r="C5" s="18"/>
      <c r="D5" s="18"/>
      <c r="E5" s="18"/>
      <c r="F5" s="18"/>
      <c r="G5" s="18"/>
      <c r="H5" s="18"/>
    </row>
    <row r="6" spans="1:8" s="19" customFormat="1" ht="24" customHeight="1">
      <c r="A6" s="18"/>
      <c r="B6" s="31"/>
      <c r="C6" s="88"/>
      <c r="D6" s="47" t="s">
        <v>37</v>
      </c>
      <c r="E6" s="47" t="s">
        <v>38</v>
      </c>
      <c r="F6" s="47" t="s">
        <v>39</v>
      </c>
      <c r="G6" s="47" t="s">
        <v>40</v>
      </c>
      <c r="H6" s="18"/>
    </row>
    <row r="7" spans="1:8" s="19" customFormat="1" ht="12.75" customHeight="1">
      <c r="A7" s="18"/>
      <c r="B7" s="18"/>
      <c r="C7" s="18"/>
      <c r="D7" s="18"/>
      <c r="E7" s="18"/>
      <c r="F7" s="18"/>
      <c r="G7" s="18"/>
      <c r="H7" s="18"/>
    </row>
    <row r="8" spans="1:8" s="19" customFormat="1" ht="12.75" customHeight="1">
      <c r="A8" s="18"/>
      <c r="B8" s="18"/>
      <c r="C8" s="18"/>
      <c r="D8" s="18"/>
      <c r="E8" s="18"/>
      <c r="F8" s="18"/>
      <c r="G8" s="18"/>
      <c r="H8" s="18"/>
    </row>
    <row r="9" spans="1:8" s="19" customFormat="1" ht="13.7" customHeight="1">
      <c r="A9" s="42" t="s">
        <v>249</v>
      </c>
      <c r="B9" s="48">
        <v>1</v>
      </c>
      <c r="C9" s="61" t="s">
        <v>250</v>
      </c>
      <c r="D9" s="18"/>
      <c r="E9" s="18"/>
      <c r="F9" s="18"/>
      <c r="G9" s="18"/>
      <c r="H9" s="18"/>
    </row>
    <row r="10" spans="1:8" s="19" customFormat="1" ht="55.15" customHeight="1">
      <c r="A10" s="18"/>
      <c r="B10" s="18"/>
      <c r="C10" s="54" t="s">
        <v>251</v>
      </c>
      <c r="D10" s="18"/>
      <c r="E10" s="18"/>
      <c r="F10" s="18"/>
      <c r="G10" s="18"/>
      <c r="H10" s="18"/>
    </row>
    <row r="11" spans="1:8" s="19" customFormat="1" ht="12.75" customHeight="1">
      <c r="A11" s="18"/>
      <c r="B11" s="18"/>
      <c r="C11" s="37"/>
      <c r="D11" s="18"/>
      <c r="E11" s="18"/>
      <c r="F11" s="18"/>
      <c r="G11" s="18"/>
      <c r="H11" s="18"/>
    </row>
    <row r="12" spans="1:8" s="19" customFormat="1" ht="12.75" customHeight="1">
      <c r="A12" s="18"/>
      <c r="B12" s="18"/>
      <c r="C12" s="54" t="s">
        <v>252</v>
      </c>
      <c r="D12" s="21" t="s">
        <v>78</v>
      </c>
      <c r="E12" s="35">
        <v>185</v>
      </c>
      <c r="F12" s="35">
        <v>0</v>
      </c>
      <c r="G12" s="35">
        <f>E12*F12</f>
        <v>0</v>
      </c>
      <c r="H12" s="18"/>
    </row>
    <row r="13" spans="1:8" s="19" customFormat="1" ht="12.75" customHeight="1">
      <c r="A13" s="18"/>
      <c r="B13" s="18"/>
      <c r="C13" s="78"/>
      <c r="D13" s="18"/>
      <c r="E13" s="18"/>
      <c r="F13" s="18"/>
      <c r="G13" s="18"/>
      <c r="H13" s="18"/>
    </row>
    <row r="14" spans="1:8" s="19" customFormat="1" ht="12.75" customHeight="1">
      <c r="A14" s="18"/>
      <c r="B14" s="18"/>
      <c r="C14" s="18"/>
      <c r="D14" s="18"/>
      <c r="E14" s="18"/>
      <c r="F14" s="18"/>
      <c r="G14" s="18"/>
      <c r="H14" s="18"/>
    </row>
    <row r="15" spans="1:8" s="19" customFormat="1" ht="13.7" customHeight="1">
      <c r="A15" s="42" t="str">
        <f>A9</f>
        <v>5.</v>
      </c>
      <c r="B15" s="48">
        <f>MAX(B9:B14)+1</f>
        <v>2</v>
      </c>
      <c r="C15" s="61" t="s">
        <v>253</v>
      </c>
      <c r="D15" s="18"/>
      <c r="E15" s="18"/>
      <c r="F15" s="18"/>
      <c r="G15" s="18"/>
      <c r="H15" s="18"/>
    </row>
    <row r="16" spans="1:8" s="19" customFormat="1" ht="38.25" customHeight="1">
      <c r="A16" s="43"/>
      <c r="B16" s="43"/>
      <c r="C16" s="61" t="s">
        <v>254</v>
      </c>
      <c r="D16" s="18"/>
      <c r="E16" s="18"/>
      <c r="F16" s="18"/>
      <c r="G16" s="18"/>
      <c r="H16" s="18"/>
    </row>
    <row r="17" spans="1:8" s="19" customFormat="1" ht="12.75" customHeight="1">
      <c r="A17" s="18"/>
      <c r="B17" s="18"/>
      <c r="C17" s="18"/>
      <c r="D17" s="18"/>
      <c r="E17" s="18"/>
      <c r="F17" s="18"/>
      <c r="G17" s="18"/>
      <c r="H17" s="18"/>
    </row>
    <row r="18" spans="1:8" s="19" customFormat="1" ht="12.75" customHeight="1">
      <c r="A18" s="18"/>
      <c r="B18" s="18"/>
      <c r="C18" s="21" t="s">
        <v>255</v>
      </c>
      <c r="D18" s="21" t="s">
        <v>232</v>
      </c>
      <c r="E18" s="35">
        <v>40</v>
      </c>
      <c r="F18" s="35">
        <v>0</v>
      </c>
      <c r="G18" s="35">
        <f>E18*F18</f>
        <v>0</v>
      </c>
      <c r="H18" s="18"/>
    </row>
    <row r="19" spans="1:8" s="19" customFormat="1" ht="12.75" customHeight="1">
      <c r="A19" s="18"/>
      <c r="B19" s="18"/>
      <c r="C19" s="18"/>
      <c r="D19" s="18"/>
      <c r="E19" s="35"/>
      <c r="F19" s="35"/>
      <c r="G19" s="35"/>
      <c r="H19" s="18"/>
    </row>
    <row r="20" spans="1:8" s="19" customFormat="1" ht="12.75" customHeight="1">
      <c r="A20" s="18"/>
      <c r="B20" s="18"/>
      <c r="C20" s="18"/>
      <c r="D20" s="18"/>
      <c r="E20" s="35"/>
      <c r="F20" s="35"/>
      <c r="G20" s="35"/>
      <c r="H20" s="18"/>
    </row>
    <row r="21" spans="1:8" s="19" customFormat="1" ht="43.9" customHeight="1">
      <c r="A21" s="42" t="str">
        <f>A9</f>
        <v>5.</v>
      </c>
      <c r="B21" s="48">
        <f>MAX(B9:B20)+1</f>
        <v>3</v>
      </c>
      <c r="C21" s="61" t="s">
        <v>256</v>
      </c>
      <c r="D21" s="18"/>
      <c r="E21" s="18"/>
      <c r="F21" s="18"/>
      <c r="G21" s="18"/>
      <c r="H21" s="18"/>
    </row>
    <row r="22" spans="1:8" s="19" customFormat="1" ht="25.5" customHeight="1">
      <c r="A22" s="43"/>
      <c r="B22" s="43"/>
      <c r="C22" s="61" t="s">
        <v>257</v>
      </c>
      <c r="D22" s="18"/>
      <c r="E22" s="18"/>
      <c r="F22" s="18"/>
      <c r="G22" s="18"/>
      <c r="H22" s="18"/>
    </row>
    <row r="23" spans="1:8" s="19" customFormat="1" ht="28.15" customHeight="1">
      <c r="A23" s="43"/>
      <c r="B23" s="43"/>
      <c r="C23" s="61" t="s">
        <v>258</v>
      </c>
      <c r="D23" s="18"/>
      <c r="E23" s="18"/>
      <c r="F23" s="18"/>
      <c r="G23" s="18"/>
      <c r="H23" s="18"/>
    </row>
    <row r="24" spans="1:8" s="19" customFormat="1" ht="38.25" customHeight="1">
      <c r="A24" s="18"/>
      <c r="B24" s="18"/>
      <c r="C24" s="61" t="s">
        <v>259</v>
      </c>
      <c r="D24" s="18"/>
      <c r="E24" s="18"/>
      <c r="F24" s="18"/>
      <c r="G24" s="18"/>
      <c r="H24" s="18"/>
    </row>
    <row r="25" spans="1:8" s="19" customFormat="1" ht="25.5" customHeight="1">
      <c r="A25" s="18"/>
      <c r="B25" s="18"/>
      <c r="C25" s="61" t="s">
        <v>260</v>
      </c>
      <c r="D25" s="18"/>
      <c r="E25" s="18"/>
      <c r="F25" s="18"/>
      <c r="G25" s="18"/>
      <c r="H25" s="18"/>
    </row>
    <row r="26" spans="1:8" s="19" customFormat="1" ht="15.6" customHeight="1">
      <c r="A26" s="43"/>
      <c r="B26" s="43"/>
      <c r="C26" s="107" t="s">
        <v>261</v>
      </c>
      <c r="D26" s="18"/>
      <c r="E26" s="18"/>
      <c r="F26" s="18"/>
      <c r="G26" s="18"/>
      <c r="H26" s="18"/>
    </row>
    <row r="27" spans="1:8" s="19" customFormat="1" ht="15.6" customHeight="1">
      <c r="A27" s="43"/>
      <c r="B27" s="43"/>
      <c r="C27" s="107" t="s">
        <v>262</v>
      </c>
      <c r="D27" s="18"/>
      <c r="E27" s="18"/>
      <c r="F27" s="18"/>
      <c r="G27" s="18"/>
      <c r="H27" s="18"/>
    </row>
    <row r="28" spans="1:8" s="19" customFormat="1" ht="15.6" customHeight="1">
      <c r="A28" s="43"/>
      <c r="B28" s="43"/>
      <c r="C28" s="166"/>
      <c r="D28" s="18"/>
      <c r="E28" s="18"/>
      <c r="F28" s="18"/>
      <c r="G28" s="18"/>
      <c r="H28" s="18"/>
    </row>
    <row r="29" spans="1:8" s="19" customFormat="1" ht="15.6" customHeight="1">
      <c r="A29" s="43"/>
      <c r="B29" s="43"/>
      <c r="C29" s="166"/>
      <c r="D29" s="18"/>
      <c r="E29" s="18"/>
      <c r="F29" s="18"/>
      <c r="G29" s="18"/>
      <c r="H29" s="18"/>
    </row>
    <row r="30" spans="1:8" s="19" customFormat="1" ht="15.6" customHeight="1">
      <c r="A30" s="43"/>
      <c r="B30" s="43"/>
      <c r="C30" s="166"/>
      <c r="D30" s="18"/>
      <c r="E30" s="18"/>
      <c r="F30" s="18"/>
      <c r="G30" s="18"/>
      <c r="H30" s="18"/>
    </row>
    <row r="31" spans="1:8" s="19" customFormat="1" ht="25.5" customHeight="1">
      <c r="A31" s="18"/>
      <c r="B31" s="18"/>
      <c r="C31" s="54" t="s">
        <v>263</v>
      </c>
      <c r="D31" s="18"/>
      <c r="E31" s="18"/>
      <c r="F31" s="18"/>
      <c r="G31" s="18"/>
      <c r="H31" s="18"/>
    </row>
    <row r="32" spans="1:8" s="19" customFormat="1" ht="51" customHeight="1">
      <c r="A32" s="18"/>
      <c r="B32" s="18"/>
      <c r="C32" s="54" t="s">
        <v>264</v>
      </c>
      <c r="D32" s="18"/>
      <c r="E32" s="18"/>
      <c r="F32" s="18"/>
      <c r="G32" s="18"/>
      <c r="H32" s="18"/>
    </row>
    <row r="33" spans="1:8" s="19" customFormat="1" ht="38.25" customHeight="1">
      <c r="A33" s="18"/>
      <c r="B33" s="18"/>
      <c r="C33" s="54" t="s">
        <v>265</v>
      </c>
      <c r="D33" s="18"/>
      <c r="E33" s="18"/>
      <c r="F33" s="18"/>
      <c r="G33" s="18"/>
      <c r="H33" s="18"/>
    </row>
    <row r="34" spans="1:8" s="19" customFormat="1" ht="12.75" customHeight="1">
      <c r="A34" s="18"/>
      <c r="B34" s="18"/>
      <c r="C34" s="88"/>
      <c r="D34" s="18"/>
      <c r="E34" s="18"/>
      <c r="F34" s="18"/>
      <c r="G34" s="18"/>
      <c r="H34" s="18"/>
    </row>
    <row r="35" spans="1:8" s="19" customFormat="1" ht="12.75" customHeight="1">
      <c r="A35" s="18"/>
      <c r="B35" s="18"/>
      <c r="C35" s="21" t="s">
        <v>266</v>
      </c>
      <c r="D35" s="21" t="s">
        <v>267</v>
      </c>
      <c r="E35" s="35">
        <v>40</v>
      </c>
      <c r="F35" s="35">
        <v>0</v>
      </c>
      <c r="G35" s="35">
        <f>E35*F35</f>
        <v>0</v>
      </c>
      <c r="H35" s="18"/>
    </row>
    <row r="36" spans="1:8" s="19" customFormat="1" ht="12.75" customHeight="1">
      <c r="A36" s="18"/>
      <c r="B36" s="18"/>
      <c r="C36" s="18"/>
      <c r="D36" s="18"/>
      <c r="E36" s="18"/>
      <c r="F36" s="18"/>
      <c r="G36" s="18"/>
      <c r="H36" s="18"/>
    </row>
    <row r="37" spans="1:8" s="19" customFormat="1" ht="12.75" customHeight="1">
      <c r="A37" s="18"/>
      <c r="B37" s="18"/>
      <c r="C37" s="18"/>
      <c r="D37" s="18"/>
      <c r="E37" s="18"/>
      <c r="F37" s="18"/>
      <c r="G37" s="18"/>
      <c r="H37" s="18"/>
    </row>
    <row r="38" spans="1:8" s="19" customFormat="1" ht="12.75" customHeight="1">
      <c r="A38" s="18"/>
      <c r="B38" s="18"/>
      <c r="C38" s="18"/>
      <c r="D38" s="18"/>
      <c r="E38" s="108"/>
      <c r="F38" s="35"/>
      <c r="G38" s="35"/>
      <c r="H38" s="18"/>
    </row>
    <row r="39" spans="1:8" s="19" customFormat="1" ht="12.75" customHeight="1">
      <c r="A39" s="18"/>
      <c r="B39" s="18"/>
      <c r="C39" s="18"/>
      <c r="D39" s="18"/>
      <c r="E39" s="108"/>
      <c r="F39" s="35"/>
      <c r="G39" s="35"/>
      <c r="H39" s="18"/>
    </row>
    <row r="40" spans="1:8" s="19" customFormat="1" ht="27.6" customHeight="1">
      <c r="A40" s="42" t="str">
        <f>A9</f>
        <v>5.</v>
      </c>
      <c r="B40" s="48">
        <f>MAX(B17:B39)+1</f>
        <v>4</v>
      </c>
      <c r="C40" s="49" t="s">
        <v>268</v>
      </c>
      <c r="D40" s="18"/>
      <c r="E40" s="18"/>
      <c r="F40" s="18"/>
      <c r="G40" s="18"/>
      <c r="H40" s="18"/>
    </row>
    <row r="41" spans="1:8" s="19" customFormat="1" ht="12.75" customHeight="1">
      <c r="A41" s="18"/>
      <c r="B41" s="18"/>
      <c r="C41" s="21" t="s">
        <v>269</v>
      </c>
      <c r="D41" s="21" t="s">
        <v>64</v>
      </c>
      <c r="E41" s="35">
        <v>3</v>
      </c>
      <c r="F41" s="35">
        <v>0</v>
      </c>
      <c r="G41" s="35">
        <f>E41*F41</f>
        <v>0</v>
      </c>
      <c r="H41" s="18"/>
    </row>
    <row r="42" spans="1:8" s="19" customFormat="1" ht="12.75" customHeight="1">
      <c r="A42" s="18"/>
      <c r="B42" s="18"/>
      <c r="C42" s="18"/>
      <c r="D42" s="18"/>
      <c r="E42" s="108"/>
      <c r="F42" s="35"/>
      <c r="G42" s="35"/>
      <c r="H42" s="18"/>
    </row>
    <row r="43" spans="1:8" s="19" customFormat="1" ht="12.75" customHeight="1">
      <c r="A43" s="18"/>
      <c r="B43" s="18"/>
      <c r="C43" s="18"/>
      <c r="D43" s="18"/>
      <c r="E43" s="18"/>
      <c r="F43" s="18"/>
      <c r="G43" s="18"/>
      <c r="H43" s="18"/>
    </row>
    <row r="44" spans="1:8" s="19" customFormat="1" ht="15.75" customHeight="1">
      <c r="A44" s="164">
        <v>5</v>
      </c>
      <c r="B44" s="165"/>
      <c r="C44" s="23" t="s">
        <v>270</v>
      </c>
      <c r="D44" s="18"/>
      <c r="E44" s="18"/>
      <c r="F44" s="18"/>
      <c r="G44" s="109">
        <f>SUM(G8:G43)</f>
        <v>0</v>
      </c>
      <c r="H44" s="18"/>
    </row>
  </sheetData>
  <mergeCells count="3">
    <mergeCell ref="A44:B44"/>
    <mergeCell ref="A3:B3"/>
    <mergeCell ref="C28:C30"/>
  </mergeCells>
  <pageMargins left="0.70866099999999999" right="0.70866099999999999" top="0.748031" bottom="0.748031" header="0.31496099999999999" footer="0.31496099999999999"/>
  <pageSetup orientation="portrait" r:id="rId1"/>
  <headerFooter>
    <oddHeader>&amp;L&amp;"Arial,Bold"&amp;9&amp;K000000BARTULOVIĆ - PULJIĆ d.o.o.&amp;"Arial,Regular"
Splitska 2, 21420 Bol
OI&amp;8B: 68474663422&amp;R&amp;K000000PARTERNO UREĐENJE VUKOVARSKE ULICE U BOLU</oddHeader>
    <oddFooter>&amp;C&amp;"Arial,Bold"&amp;9&amp;K0000005_KAMENARSKI RADOVI&amp;R&amp;"Helvetica Neue,Regular"&amp;12&amp;K000000&amp;P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0"/>
  <sheetViews>
    <sheetView showGridLines="0" view="pageLayout" topLeftCell="A16" zoomScaleNormal="100" workbookViewId="0">
      <selection activeCell="L51" sqref="L51"/>
    </sheetView>
  </sheetViews>
  <sheetFormatPr defaultColWidth="8.85546875" defaultRowHeight="12.75" customHeight="1"/>
  <cols>
    <col min="1" max="1" width="2.7109375" style="1" customWidth="1"/>
    <col min="2" max="2" width="2.85546875" style="1" customWidth="1"/>
    <col min="3" max="3" width="40.7109375" style="1" customWidth="1"/>
    <col min="4" max="5" width="7.7109375" style="1" customWidth="1"/>
    <col min="6" max="6" width="8.28515625" style="1" customWidth="1"/>
    <col min="7" max="7" width="10.7109375" style="1" customWidth="1"/>
    <col min="8" max="16384" width="8.85546875" style="1"/>
  </cols>
  <sheetData>
    <row r="1" spans="1:7" s="19" customFormat="1" ht="12.75" customHeight="1">
      <c r="A1" s="37"/>
      <c r="B1" s="37"/>
      <c r="C1" s="46"/>
      <c r="D1" s="18"/>
      <c r="E1" s="18"/>
      <c r="F1" s="18"/>
      <c r="G1" s="18"/>
    </row>
    <row r="2" spans="1:7" s="19" customFormat="1" ht="12.75" customHeight="1">
      <c r="A2" s="37"/>
      <c r="B2" s="37"/>
      <c r="C2" s="46"/>
      <c r="D2" s="18"/>
      <c r="E2" s="18"/>
      <c r="F2" s="18"/>
      <c r="G2" s="18"/>
    </row>
    <row r="3" spans="1:7" s="19" customFormat="1" ht="16.5" customHeight="1">
      <c r="A3" s="40" t="s">
        <v>271</v>
      </c>
      <c r="B3" s="39"/>
      <c r="C3" s="49" t="s">
        <v>272</v>
      </c>
      <c r="D3" s="41"/>
      <c r="E3" s="18"/>
      <c r="F3" s="18"/>
      <c r="G3" s="18"/>
    </row>
    <row r="4" spans="1:7" s="19" customFormat="1" ht="12.75" customHeight="1">
      <c r="A4" s="37"/>
      <c r="B4" s="37"/>
      <c r="C4" s="46"/>
      <c r="D4" s="18"/>
      <c r="E4" s="18"/>
      <c r="F4" s="18"/>
      <c r="G4" s="18"/>
    </row>
    <row r="5" spans="1:7" s="19" customFormat="1" ht="12.75" customHeight="1">
      <c r="A5" s="37"/>
      <c r="B5" s="37"/>
      <c r="C5" s="46"/>
      <c r="D5" s="18"/>
      <c r="E5" s="18"/>
      <c r="F5" s="18"/>
      <c r="G5" s="18"/>
    </row>
    <row r="6" spans="1:7" s="19" customFormat="1" ht="12.75" customHeight="1">
      <c r="A6" s="37"/>
      <c r="B6" s="37"/>
      <c r="C6" s="78"/>
      <c r="D6" s="46"/>
      <c r="E6" s="78"/>
      <c r="F6" s="78"/>
      <c r="G6" s="78"/>
    </row>
    <row r="7" spans="1:7" s="19" customFormat="1" ht="12.75" customHeight="1">
      <c r="A7" s="37"/>
      <c r="B7" s="37"/>
      <c r="C7" s="110"/>
      <c r="D7" s="18"/>
      <c r="E7" s="18"/>
      <c r="F7" s="18"/>
      <c r="G7" s="18"/>
    </row>
    <row r="8" spans="1:7" s="19" customFormat="1" ht="26.45" customHeight="1">
      <c r="A8" s="37"/>
      <c r="B8" s="37"/>
      <c r="C8" s="46"/>
      <c r="D8" s="66" t="s">
        <v>37</v>
      </c>
      <c r="E8" s="66" t="s">
        <v>38</v>
      </c>
      <c r="F8" s="66" t="s">
        <v>39</v>
      </c>
      <c r="G8" s="66" t="s">
        <v>163</v>
      </c>
    </row>
    <row r="9" spans="1:7" s="19" customFormat="1" ht="12.75" customHeight="1">
      <c r="A9" s="37"/>
      <c r="B9" s="37"/>
      <c r="C9" s="46"/>
      <c r="D9" s="111"/>
      <c r="E9" s="112"/>
      <c r="F9" s="113"/>
      <c r="G9" s="113"/>
    </row>
    <row r="10" spans="1:7" s="19" customFormat="1" ht="13.7" customHeight="1">
      <c r="A10" s="42" t="s">
        <v>271</v>
      </c>
      <c r="B10" s="48">
        <f>1</f>
        <v>1</v>
      </c>
      <c r="C10" s="49" t="s">
        <v>273</v>
      </c>
      <c r="D10" s="89"/>
      <c r="E10" s="90"/>
      <c r="F10" s="90"/>
      <c r="G10" s="90"/>
    </row>
    <row r="11" spans="1:7" s="19" customFormat="1" ht="44.45" customHeight="1">
      <c r="A11" s="37"/>
      <c r="B11" s="43"/>
      <c r="C11" s="49" t="s">
        <v>274</v>
      </c>
      <c r="D11" s="89"/>
      <c r="E11" s="90"/>
      <c r="F11" s="90"/>
      <c r="G11" s="90"/>
    </row>
    <row r="12" spans="1:7" s="19" customFormat="1" ht="54.6" customHeight="1">
      <c r="A12" s="37"/>
      <c r="B12" s="43"/>
      <c r="C12" s="49" t="s">
        <v>275</v>
      </c>
      <c r="D12" s="89"/>
      <c r="E12" s="90"/>
      <c r="F12" s="90"/>
      <c r="G12" s="90"/>
    </row>
    <row r="13" spans="1:7" s="19" customFormat="1" ht="13.9" customHeight="1">
      <c r="A13" s="37"/>
      <c r="B13" s="43"/>
      <c r="C13" s="46"/>
      <c r="D13" s="89"/>
      <c r="E13" s="90"/>
      <c r="F13" s="90"/>
      <c r="G13" s="90"/>
    </row>
    <row r="14" spans="1:7" s="19" customFormat="1" ht="25.5" customHeight="1">
      <c r="A14" s="37"/>
      <c r="B14" s="43"/>
      <c r="C14" s="114" t="s">
        <v>276</v>
      </c>
      <c r="D14" s="89"/>
      <c r="E14" s="90"/>
      <c r="F14" s="90"/>
      <c r="G14" s="90"/>
    </row>
    <row r="15" spans="1:7" s="19" customFormat="1" ht="13.7" customHeight="1">
      <c r="A15" s="37"/>
      <c r="B15" s="43"/>
      <c r="C15" s="114" t="s">
        <v>262</v>
      </c>
      <c r="D15" s="89"/>
      <c r="E15" s="90"/>
      <c r="F15" s="90"/>
      <c r="G15" s="90"/>
    </row>
    <row r="16" spans="1:7" s="19" customFormat="1" ht="12.75" customHeight="1">
      <c r="A16" s="37"/>
      <c r="B16" s="43"/>
      <c r="C16" s="166"/>
      <c r="D16" s="89"/>
      <c r="E16" s="90"/>
      <c r="F16" s="90"/>
      <c r="G16" s="90"/>
    </row>
    <row r="17" spans="1:7" s="19" customFormat="1" ht="12.75" customHeight="1">
      <c r="A17" s="37"/>
      <c r="B17" s="43"/>
      <c r="C17" s="166"/>
      <c r="D17" s="89"/>
      <c r="E17" s="90"/>
      <c r="F17" s="90"/>
      <c r="G17" s="90"/>
    </row>
    <row r="18" spans="1:7" s="19" customFormat="1" ht="12.75" customHeight="1">
      <c r="A18" s="37"/>
      <c r="B18" s="43"/>
      <c r="C18" s="166"/>
      <c r="D18" s="21" t="s">
        <v>64</v>
      </c>
      <c r="E18" s="115">
        <v>4</v>
      </c>
      <c r="F18" s="58">
        <v>0</v>
      </c>
      <c r="G18" s="58">
        <f>E18*F18</f>
        <v>0</v>
      </c>
    </row>
    <row r="19" spans="1:7" s="19" customFormat="1" ht="12.75" customHeight="1">
      <c r="A19" s="37"/>
      <c r="B19" s="43"/>
      <c r="C19" s="46"/>
      <c r="D19" s="18"/>
      <c r="E19" s="18"/>
      <c r="F19" s="58"/>
      <c r="G19" s="33"/>
    </row>
    <row r="20" spans="1:7" s="19" customFormat="1" ht="38.25" customHeight="1">
      <c r="A20" s="37"/>
      <c r="B20" s="43"/>
      <c r="C20" s="114" t="s">
        <v>277</v>
      </c>
      <c r="D20" s="18"/>
      <c r="E20" s="18"/>
      <c r="F20" s="58"/>
      <c r="G20" s="33"/>
    </row>
    <row r="21" spans="1:7" s="19" customFormat="1" ht="13.7" customHeight="1">
      <c r="A21" s="37"/>
      <c r="B21" s="43"/>
      <c r="C21" s="114" t="s">
        <v>262</v>
      </c>
      <c r="D21" s="18"/>
      <c r="E21" s="18"/>
      <c r="F21" s="58"/>
      <c r="G21" s="33"/>
    </row>
    <row r="22" spans="1:7" s="19" customFormat="1" ht="12.75" customHeight="1">
      <c r="A22" s="37"/>
      <c r="B22" s="43"/>
      <c r="C22" s="166"/>
      <c r="D22" s="18"/>
      <c r="E22" s="18"/>
      <c r="F22" s="58"/>
      <c r="G22" s="33"/>
    </row>
    <row r="23" spans="1:7" s="19" customFormat="1" ht="12.75" customHeight="1">
      <c r="A23" s="37"/>
      <c r="B23" s="43"/>
      <c r="C23" s="166"/>
      <c r="D23" s="18"/>
      <c r="E23" s="18"/>
      <c r="F23" s="58"/>
      <c r="G23" s="33"/>
    </row>
    <row r="24" spans="1:7" s="19" customFormat="1" ht="12.75" customHeight="1">
      <c r="A24" s="37"/>
      <c r="B24" s="43"/>
      <c r="C24" s="166"/>
      <c r="D24" s="21" t="s">
        <v>64</v>
      </c>
      <c r="E24" s="115">
        <v>2</v>
      </c>
      <c r="F24" s="58">
        <v>0</v>
      </c>
      <c r="G24" s="58">
        <f>E24*F24</f>
        <v>0</v>
      </c>
    </row>
    <row r="25" spans="1:7" s="19" customFormat="1" ht="12.75" customHeight="1">
      <c r="A25" s="37"/>
      <c r="B25" s="43"/>
      <c r="C25" s="46"/>
      <c r="D25" s="18"/>
      <c r="E25" s="18"/>
      <c r="F25" s="58"/>
      <c r="G25" s="33"/>
    </row>
    <row r="26" spans="1:7" s="19" customFormat="1" ht="12.75" customHeight="1">
      <c r="A26" s="37"/>
      <c r="B26" s="43"/>
      <c r="C26" s="46"/>
      <c r="D26" s="18"/>
      <c r="E26" s="18"/>
      <c r="F26" s="58"/>
      <c r="G26" s="33"/>
    </row>
    <row r="27" spans="1:7" s="19" customFormat="1" ht="46.7" customHeight="1">
      <c r="A27" s="42" t="str">
        <f>A10</f>
        <v>6.</v>
      </c>
      <c r="B27" s="48">
        <f>MAX(B10)+1</f>
        <v>2</v>
      </c>
      <c r="C27" s="49" t="s">
        <v>278</v>
      </c>
      <c r="D27" s="89"/>
      <c r="E27" s="90"/>
      <c r="F27" s="90"/>
      <c r="G27" s="90"/>
    </row>
    <row r="28" spans="1:7" s="19" customFormat="1" ht="38.25" customHeight="1">
      <c r="A28" s="37"/>
      <c r="B28" s="43"/>
      <c r="C28" s="54" t="s">
        <v>279</v>
      </c>
      <c r="D28" s="18"/>
      <c r="E28" s="116"/>
      <c r="F28" s="18"/>
      <c r="G28" s="93"/>
    </row>
    <row r="29" spans="1:7" s="19" customFormat="1" ht="12.75" customHeight="1">
      <c r="A29" s="37"/>
      <c r="B29" s="43"/>
      <c r="C29" s="117"/>
      <c r="D29" s="21" t="s">
        <v>232</v>
      </c>
      <c r="E29" s="35">
        <v>65</v>
      </c>
      <c r="F29" s="58">
        <v>0</v>
      </c>
      <c r="G29" s="58">
        <f>E29*F29</f>
        <v>0</v>
      </c>
    </row>
    <row r="30" spans="1:7" s="19" customFormat="1" ht="12.75" customHeight="1">
      <c r="A30" s="37"/>
      <c r="B30" s="43"/>
      <c r="C30" s="46"/>
      <c r="D30" s="18"/>
      <c r="E30" s="18"/>
      <c r="F30" s="58"/>
      <c r="G30" s="33"/>
    </row>
    <row r="31" spans="1:7" s="19" customFormat="1" ht="12.75" customHeight="1">
      <c r="A31" s="37"/>
      <c r="B31" s="43"/>
      <c r="C31" s="46"/>
      <c r="D31" s="18"/>
      <c r="E31" s="18"/>
      <c r="F31" s="58"/>
      <c r="G31" s="33"/>
    </row>
    <row r="32" spans="1:7" s="19" customFormat="1" ht="25.5" customHeight="1">
      <c r="A32" s="42" t="str">
        <f>A10</f>
        <v>6.</v>
      </c>
      <c r="B32" s="48">
        <f>MAX(B10:B31)+1</f>
        <v>3</v>
      </c>
      <c r="C32" s="49" t="s">
        <v>280</v>
      </c>
      <c r="D32" s="89"/>
      <c r="E32" s="90"/>
      <c r="F32" s="90"/>
      <c r="G32" s="90"/>
    </row>
    <row r="33" spans="1:7" s="19" customFormat="1" ht="24.6" customHeight="1">
      <c r="A33" s="37"/>
      <c r="B33" s="43"/>
      <c r="C33" s="54" t="s">
        <v>281</v>
      </c>
      <c r="D33" s="18"/>
      <c r="E33" s="116"/>
      <c r="F33" s="18"/>
      <c r="G33" s="93"/>
    </row>
    <row r="34" spans="1:7" s="19" customFormat="1" ht="13.7" customHeight="1">
      <c r="A34" s="37"/>
      <c r="B34" s="43"/>
      <c r="C34" s="49" t="s">
        <v>282</v>
      </c>
      <c r="D34" s="18"/>
      <c r="E34" s="116"/>
      <c r="F34" s="18"/>
      <c r="G34" s="93"/>
    </row>
    <row r="35" spans="1:7" s="19" customFormat="1" ht="54" customHeight="1">
      <c r="A35" s="37"/>
      <c r="B35" s="43"/>
      <c r="C35" s="49" t="s">
        <v>283</v>
      </c>
      <c r="D35" s="18"/>
      <c r="E35" s="116"/>
      <c r="F35" s="18"/>
      <c r="G35" s="93"/>
    </row>
    <row r="36" spans="1:7" s="19" customFormat="1" ht="25.5" customHeight="1">
      <c r="A36" s="37"/>
      <c r="B36" s="43"/>
      <c r="C36" s="49" t="s">
        <v>284</v>
      </c>
      <c r="D36" s="18"/>
      <c r="E36" s="116"/>
      <c r="F36" s="18"/>
      <c r="G36" s="93"/>
    </row>
    <row r="37" spans="1:7" s="19" customFormat="1" ht="12.75" customHeight="1">
      <c r="A37" s="37"/>
      <c r="B37" s="43"/>
      <c r="C37" s="46"/>
      <c r="D37" s="18"/>
      <c r="E37" s="116"/>
      <c r="F37" s="58"/>
      <c r="G37" s="58"/>
    </row>
    <row r="38" spans="1:7" s="19" customFormat="1" ht="13.7" customHeight="1">
      <c r="A38" s="37"/>
      <c r="B38" s="43"/>
      <c r="C38" s="118" t="s">
        <v>285</v>
      </c>
      <c r="D38" s="21" t="s">
        <v>232</v>
      </c>
      <c r="E38" s="35">
        <v>40</v>
      </c>
      <c r="F38" s="58">
        <v>0</v>
      </c>
      <c r="G38" s="58">
        <f>E38*F38</f>
        <v>0</v>
      </c>
    </row>
    <row r="39" spans="1:7" s="19" customFormat="1" ht="12.75" customHeight="1">
      <c r="A39" s="37"/>
      <c r="B39" s="43"/>
      <c r="C39" s="46"/>
      <c r="D39" s="89"/>
      <c r="E39" s="90"/>
      <c r="F39" s="90"/>
      <c r="G39" s="90"/>
    </row>
    <row r="40" spans="1:7" s="19" customFormat="1" ht="12.75" customHeight="1">
      <c r="A40" s="37"/>
      <c r="B40" s="43"/>
      <c r="C40" s="46"/>
      <c r="D40" s="89"/>
      <c r="E40" s="90"/>
      <c r="F40" s="90"/>
      <c r="G40" s="90"/>
    </row>
    <row r="41" spans="1:7" s="19" customFormat="1" ht="25.5" customHeight="1">
      <c r="A41" s="42" t="str">
        <f>A10</f>
        <v>6.</v>
      </c>
      <c r="B41" s="48">
        <f>MAX(B10:B40)+1</f>
        <v>4</v>
      </c>
      <c r="C41" s="49" t="s">
        <v>286</v>
      </c>
      <c r="D41" s="18"/>
      <c r="E41" s="18"/>
      <c r="F41" s="18"/>
      <c r="G41" s="18"/>
    </row>
    <row r="42" spans="1:7" s="19" customFormat="1" ht="25.5" customHeight="1">
      <c r="A42" s="43"/>
      <c r="B42" s="43"/>
      <c r="C42" s="49" t="s">
        <v>287</v>
      </c>
      <c r="D42" s="18"/>
      <c r="E42" s="18"/>
      <c r="F42" s="58"/>
      <c r="G42" s="58"/>
    </row>
    <row r="43" spans="1:7" s="19" customFormat="1" ht="25.5" customHeight="1">
      <c r="A43" s="43"/>
      <c r="B43" s="43"/>
      <c r="C43" s="49" t="s">
        <v>288</v>
      </c>
      <c r="D43" s="18"/>
      <c r="E43" s="18"/>
      <c r="F43" s="58"/>
      <c r="G43" s="58"/>
    </row>
    <row r="44" spans="1:7" s="19" customFormat="1" ht="12.75" customHeight="1">
      <c r="A44" s="43"/>
      <c r="B44" s="43"/>
      <c r="C44" s="46"/>
      <c r="D44" s="18"/>
      <c r="E44" s="18"/>
      <c r="F44" s="58"/>
      <c r="G44" s="58"/>
    </row>
    <row r="45" spans="1:7" s="19" customFormat="1" ht="25.5" customHeight="1">
      <c r="A45" s="43"/>
      <c r="B45" s="43"/>
      <c r="C45" s="114" t="s">
        <v>289</v>
      </c>
      <c r="D45" s="18"/>
      <c r="E45" s="18"/>
      <c r="F45" s="18"/>
      <c r="G45" s="18"/>
    </row>
    <row r="46" spans="1:7" s="19" customFormat="1" ht="13.7" customHeight="1">
      <c r="A46" s="43"/>
      <c r="B46" s="43"/>
      <c r="C46" s="114" t="s">
        <v>262</v>
      </c>
      <c r="D46" s="18"/>
      <c r="E46" s="18"/>
      <c r="F46" s="58"/>
      <c r="G46" s="58"/>
    </row>
    <row r="47" spans="1:7" s="19" customFormat="1" ht="12.75" customHeight="1">
      <c r="A47" s="43"/>
      <c r="B47" s="43"/>
      <c r="C47" s="166"/>
      <c r="D47" s="18"/>
      <c r="E47" s="18"/>
      <c r="F47" s="58"/>
      <c r="G47" s="58"/>
    </row>
    <row r="48" spans="1:7" s="19" customFormat="1" ht="12.75" customHeight="1">
      <c r="A48" s="43"/>
      <c r="B48" s="43"/>
      <c r="C48" s="166"/>
      <c r="D48" s="18"/>
      <c r="E48" s="18"/>
      <c r="F48" s="58"/>
      <c r="G48" s="58"/>
    </row>
    <row r="49" spans="1:7" s="19" customFormat="1" ht="12.75" customHeight="1">
      <c r="A49" s="37"/>
      <c r="B49" s="43"/>
      <c r="C49" s="166"/>
      <c r="D49" s="21" t="s">
        <v>64</v>
      </c>
      <c r="E49" s="115">
        <v>1</v>
      </c>
      <c r="F49" s="58">
        <v>0</v>
      </c>
      <c r="G49" s="58">
        <f>E49*F49</f>
        <v>0</v>
      </c>
    </row>
    <row r="50" spans="1:7" s="19" customFormat="1" ht="12.75" customHeight="1">
      <c r="A50" s="37"/>
      <c r="B50" s="43"/>
      <c r="C50" s="27"/>
      <c r="D50" s="18"/>
      <c r="E50" s="18"/>
      <c r="F50" s="58"/>
      <c r="G50" s="58"/>
    </row>
    <row r="51" spans="1:7" s="19" customFormat="1" ht="12.75" customHeight="1">
      <c r="A51" s="37"/>
      <c r="B51" s="43"/>
      <c r="C51" s="88"/>
      <c r="D51" s="37"/>
      <c r="E51" s="33"/>
      <c r="F51" s="119"/>
      <c r="G51" s="93"/>
    </row>
    <row r="52" spans="1:7" s="19" customFormat="1" ht="162" customHeight="1">
      <c r="A52" s="42" t="str">
        <f>A10</f>
        <v>6.</v>
      </c>
      <c r="B52" s="51">
        <f>MAX(B10:B51)+1</f>
        <v>5</v>
      </c>
      <c r="C52" s="54" t="s">
        <v>290</v>
      </c>
      <c r="D52" s="37"/>
      <c r="E52" s="33"/>
      <c r="F52" s="119"/>
      <c r="G52" s="93"/>
    </row>
    <row r="53" spans="1:7" s="19" customFormat="1" ht="29.45" customHeight="1">
      <c r="A53" s="43"/>
      <c r="B53" s="51"/>
      <c r="C53" s="54" t="s">
        <v>291</v>
      </c>
      <c r="D53" s="37"/>
      <c r="E53" s="33"/>
      <c r="F53" s="119"/>
      <c r="G53" s="93"/>
    </row>
    <row r="54" spans="1:7" s="19" customFormat="1" ht="15" customHeight="1">
      <c r="A54" s="43"/>
      <c r="B54" s="51"/>
      <c r="C54" s="78"/>
      <c r="D54" s="37"/>
      <c r="E54" s="33"/>
      <c r="F54" s="119"/>
      <c r="G54" s="93"/>
    </row>
    <row r="55" spans="1:7" s="19" customFormat="1" ht="25.5" customHeight="1">
      <c r="A55" s="37"/>
      <c r="B55" s="37"/>
      <c r="C55" s="120" t="s">
        <v>292</v>
      </c>
      <c r="D55" s="18"/>
      <c r="E55" s="18"/>
      <c r="F55" s="18"/>
      <c r="G55" s="18"/>
    </row>
    <row r="56" spans="1:7" s="19" customFormat="1" ht="13.7" customHeight="1">
      <c r="A56" s="37"/>
      <c r="B56" s="43"/>
      <c r="C56" s="121" t="s">
        <v>293</v>
      </c>
      <c r="D56" s="37"/>
      <c r="E56" s="33"/>
      <c r="F56" s="119"/>
      <c r="G56" s="93"/>
    </row>
    <row r="57" spans="1:7" s="19" customFormat="1" ht="12.75" customHeight="1">
      <c r="A57" s="37"/>
      <c r="B57" s="43"/>
      <c r="C57" s="167"/>
      <c r="D57" s="37"/>
      <c r="E57" s="33"/>
      <c r="F57" s="119"/>
      <c r="G57" s="93"/>
    </row>
    <row r="58" spans="1:7" s="19" customFormat="1" ht="12.75" customHeight="1">
      <c r="A58" s="37"/>
      <c r="B58" s="37"/>
      <c r="C58" s="167"/>
      <c r="D58" s="18"/>
      <c r="E58" s="33"/>
      <c r="F58" s="122"/>
      <c r="G58" s="55"/>
    </row>
    <row r="59" spans="1:7" s="19" customFormat="1" ht="12.75" customHeight="1">
      <c r="A59" s="43"/>
      <c r="B59" s="51"/>
      <c r="C59" s="167"/>
      <c r="D59" s="21" t="s">
        <v>64</v>
      </c>
      <c r="E59" s="33">
        <v>1</v>
      </c>
      <c r="F59" s="122">
        <v>0</v>
      </c>
      <c r="G59" s="55">
        <v>0</v>
      </c>
    </row>
    <row r="60" spans="1:7" s="19" customFormat="1" ht="12.75" customHeight="1">
      <c r="A60" s="43"/>
      <c r="B60" s="51"/>
      <c r="C60" s="123"/>
      <c r="D60" s="18"/>
      <c r="E60" s="33"/>
      <c r="F60" s="122"/>
      <c r="G60" s="55"/>
    </row>
    <row r="61" spans="1:7" s="19" customFormat="1" ht="12.75" customHeight="1">
      <c r="A61" s="37"/>
      <c r="B61" s="37"/>
      <c r="C61" s="46"/>
      <c r="D61" s="18"/>
      <c r="E61" s="18"/>
      <c r="F61" s="18"/>
      <c r="G61" s="18"/>
    </row>
    <row r="62" spans="1:7" s="19" customFormat="1" ht="68.45" customHeight="1">
      <c r="A62" s="42" t="str">
        <f>A10</f>
        <v>6.</v>
      </c>
      <c r="B62" s="51">
        <f>MAX(B10:B61)+1</f>
        <v>6</v>
      </c>
      <c r="C62" s="54" t="s">
        <v>294</v>
      </c>
      <c r="D62" s="18"/>
      <c r="E62" s="18"/>
      <c r="F62" s="18"/>
      <c r="G62" s="18"/>
    </row>
    <row r="63" spans="1:7" s="19" customFormat="1" ht="25.5" customHeight="1">
      <c r="A63" s="43"/>
      <c r="B63" s="51"/>
      <c r="C63" s="120" t="s">
        <v>295</v>
      </c>
      <c r="D63" s="18"/>
      <c r="E63" s="18"/>
      <c r="F63" s="18"/>
      <c r="G63" s="18"/>
    </row>
    <row r="64" spans="1:7" s="19" customFormat="1" ht="13.7" customHeight="1">
      <c r="A64" s="43"/>
      <c r="B64" s="51"/>
      <c r="C64" s="120" t="s">
        <v>293</v>
      </c>
      <c r="D64" s="18"/>
      <c r="E64" s="18"/>
      <c r="F64" s="18"/>
      <c r="G64" s="18"/>
    </row>
    <row r="65" spans="1:7" s="19" customFormat="1" ht="12.75" customHeight="1">
      <c r="A65" s="43"/>
      <c r="B65" s="51"/>
      <c r="C65" s="167"/>
      <c r="D65" s="18"/>
      <c r="E65" s="18"/>
      <c r="F65" s="18"/>
      <c r="G65" s="18"/>
    </row>
    <row r="66" spans="1:7" s="19" customFormat="1" ht="12.75" customHeight="1">
      <c r="A66" s="37"/>
      <c r="B66" s="43"/>
      <c r="C66" s="167"/>
      <c r="D66" s="18"/>
      <c r="E66" s="18"/>
      <c r="F66" s="18"/>
      <c r="G66" s="18"/>
    </row>
    <row r="67" spans="1:7" s="19" customFormat="1" ht="12.75" customHeight="1">
      <c r="A67" s="37"/>
      <c r="B67" s="37"/>
      <c r="C67" s="167"/>
      <c r="D67" s="21" t="s">
        <v>64</v>
      </c>
      <c r="E67" s="33">
        <v>2</v>
      </c>
      <c r="F67" s="122">
        <v>0</v>
      </c>
      <c r="G67" s="55">
        <v>0</v>
      </c>
    </row>
    <row r="68" spans="1:7" s="19" customFormat="1" ht="12.75" customHeight="1">
      <c r="A68" s="37"/>
      <c r="B68" s="37"/>
      <c r="C68" s="46"/>
      <c r="D68" s="18"/>
      <c r="E68" s="33"/>
      <c r="F68" s="122"/>
      <c r="G68" s="55"/>
    </row>
    <row r="69" spans="1:7" s="19" customFormat="1" ht="13.7" customHeight="1">
      <c r="A69" s="42" t="str">
        <f>A10</f>
        <v>6.</v>
      </c>
      <c r="B69" s="51">
        <f>MAX(B1:B68)+1</f>
        <v>7</v>
      </c>
      <c r="C69" s="49" t="s">
        <v>296</v>
      </c>
      <c r="D69" s="18"/>
      <c r="E69" s="18"/>
      <c r="F69" s="18"/>
      <c r="G69" s="18"/>
    </row>
    <row r="70" spans="1:7" s="19" customFormat="1" ht="57.6" customHeight="1">
      <c r="A70" s="43"/>
      <c r="B70" s="43"/>
      <c r="C70" s="49" t="s">
        <v>297</v>
      </c>
      <c r="D70" s="18"/>
      <c r="E70" s="18"/>
      <c r="F70" s="18"/>
      <c r="G70" s="18"/>
    </row>
    <row r="71" spans="1:7" s="19" customFormat="1" ht="13.7" customHeight="1">
      <c r="A71" s="43"/>
      <c r="B71" s="43"/>
      <c r="C71" s="49" t="s">
        <v>298</v>
      </c>
      <c r="D71" s="18"/>
      <c r="E71" s="18"/>
      <c r="F71" s="18"/>
      <c r="G71" s="18"/>
    </row>
    <row r="72" spans="1:7" s="19" customFormat="1" ht="24.6" customHeight="1">
      <c r="A72" s="43"/>
      <c r="B72" s="43"/>
      <c r="C72" s="49" t="s">
        <v>299</v>
      </c>
      <c r="D72" s="18"/>
      <c r="E72" s="18"/>
      <c r="F72" s="18"/>
      <c r="G72" s="18"/>
    </row>
    <row r="73" spans="1:7" s="19" customFormat="1" ht="13.7" customHeight="1">
      <c r="A73" s="43"/>
      <c r="B73" s="43"/>
      <c r="C73" s="107" t="s">
        <v>261</v>
      </c>
      <c r="D73" s="18"/>
      <c r="E73" s="18"/>
      <c r="F73" s="18"/>
      <c r="G73" s="18"/>
    </row>
    <row r="74" spans="1:7" s="19" customFormat="1" ht="13.7" customHeight="1">
      <c r="A74" s="43"/>
      <c r="B74" s="43"/>
      <c r="C74" s="107" t="s">
        <v>262</v>
      </c>
      <c r="D74" s="18"/>
      <c r="E74" s="18"/>
      <c r="F74" s="18"/>
      <c r="G74" s="18"/>
    </row>
    <row r="75" spans="1:7" s="19" customFormat="1" ht="13.7" customHeight="1">
      <c r="A75" s="43"/>
      <c r="B75" s="43"/>
      <c r="C75" s="166"/>
      <c r="D75" s="18"/>
      <c r="E75" s="18"/>
      <c r="F75" s="18"/>
      <c r="G75" s="18"/>
    </row>
    <row r="76" spans="1:7" s="19" customFormat="1" ht="13.7" customHeight="1">
      <c r="A76" s="43"/>
      <c r="B76" s="43"/>
      <c r="C76" s="166"/>
      <c r="D76" s="18"/>
      <c r="E76" s="18"/>
      <c r="F76" s="18"/>
      <c r="G76" s="18"/>
    </row>
    <row r="77" spans="1:7" s="19" customFormat="1" ht="13.7" customHeight="1">
      <c r="A77" s="43"/>
      <c r="B77" s="43"/>
      <c r="C77" s="166"/>
      <c r="D77" s="18"/>
      <c r="E77" s="18"/>
      <c r="F77" s="18"/>
      <c r="G77" s="18"/>
    </row>
    <row r="78" spans="1:7" s="19" customFormat="1" ht="39" customHeight="1">
      <c r="A78" s="43"/>
      <c r="B78" s="43"/>
      <c r="C78" s="61" t="s">
        <v>259</v>
      </c>
      <c r="D78" s="18"/>
      <c r="E78" s="18"/>
      <c r="F78" s="18"/>
      <c r="G78" s="18"/>
    </row>
    <row r="79" spans="1:7" s="19" customFormat="1" ht="30" customHeight="1">
      <c r="A79" s="43"/>
      <c r="B79" s="43"/>
      <c r="C79" s="54" t="s">
        <v>263</v>
      </c>
      <c r="D79" s="18"/>
      <c r="E79" s="18"/>
      <c r="F79" s="18"/>
      <c r="G79" s="18"/>
    </row>
    <row r="80" spans="1:7" s="19" customFormat="1" ht="43.9" customHeight="1">
      <c r="A80" s="43"/>
      <c r="B80" s="43"/>
      <c r="C80" s="54" t="s">
        <v>264</v>
      </c>
      <c r="D80" s="18"/>
      <c r="E80" s="18"/>
      <c r="F80" s="18"/>
      <c r="G80" s="18"/>
    </row>
    <row r="81" spans="1:7" s="19" customFormat="1" ht="43.15" customHeight="1">
      <c r="A81" s="43"/>
      <c r="B81" s="43"/>
      <c r="C81" s="54" t="s">
        <v>300</v>
      </c>
      <c r="D81" s="18"/>
      <c r="E81" s="18"/>
      <c r="F81" s="18"/>
      <c r="G81" s="18"/>
    </row>
    <row r="82" spans="1:7" s="19" customFormat="1" ht="13.7" customHeight="1">
      <c r="A82" s="37"/>
      <c r="B82" s="37"/>
      <c r="C82" s="37"/>
      <c r="D82" s="18"/>
      <c r="E82" s="18"/>
      <c r="F82" s="18"/>
      <c r="G82" s="18"/>
    </row>
    <row r="83" spans="1:7" s="19" customFormat="1" ht="13.7" customHeight="1">
      <c r="A83" s="37"/>
      <c r="B83" s="37"/>
      <c r="C83" s="82" t="s">
        <v>301</v>
      </c>
      <c r="D83" s="21" t="s">
        <v>232</v>
      </c>
      <c r="E83" s="35">
        <v>65</v>
      </c>
      <c r="F83" s="35">
        <v>0</v>
      </c>
      <c r="G83" s="35">
        <f>E83*F83</f>
        <v>0</v>
      </c>
    </row>
    <row r="84" spans="1:7" s="19" customFormat="1" ht="12.75" customHeight="1">
      <c r="A84" s="37"/>
      <c r="B84" s="37"/>
      <c r="C84" s="46"/>
      <c r="D84" s="18"/>
      <c r="E84" s="33"/>
      <c r="F84" s="122"/>
      <c r="G84" s="55"/>
    </row>
    <row r="85" spans="1:7" s="19" customFormat="1" ht="69.599999999999994" customHeight="1">
      <c r="A85" s="42" t="str">
        <f>A10</f>
        <v>6.</v>
      </c>
      <c r="B85" s="51">
        <f>MAX(B33:B84)+1</f>
        <v>8</v>
      </c>
      <c r="C85" s="54" t="s">
        <v>302</v>
      </c>
      <c r="D85" s="18"/>
      <c r="E85" s="18"/>
      <c r="F85" s="18"/>
      <c r="G85" s="18"/>
    </row>
    <row r="86" spans="1:7" s="19" customFormat="1" ht="13.7" customHeight="1">
      <c r="A86" s="37"/>
      <c r="B86" s="37"/>
      <c r="C86" s="82" t="s">
        <v>303</v>
      </c>
      <c r="D86" s="21" t="s">
        <v>64</v>
      </c>
      <c r="E86" s="33">
        <v>1</v>
      </c>
      <c r="F86" s="122">
        <v>0</v>
      </c>
      <c r="G86" s="55">
        <v>0</v>
      </c>
    </row>
    <row r="87" spans="1:7" s="19" customFormat="1" ht="12.75" customHeight="1">
      <c r="A87" s="37"/>
      <c r="B87" s="37"/>
      <c r="C87" s="46"/>
      <c r="D87" s="18"/>
      <c r="E87" s="33"/>
      <c r="F87" s="122"/>
      <c r="G87" s="55"/>
    </row>
    <row r="88" spans="1:7" s="19" customFormat="1" ht="12.75" customHeight="1">
      <c r="A88" s="37"/>
      <c r="B88" s="37"/>
      <c r="C88" s="46"/>
      <c r="D88" s="18"/>
      <c r="E88" s="33"/>
      <c r="F88" s="122"/>
      <c r="G88" s="55"/>
    </row>
    <row r="89" spans="1:7" s="19" customFormat="1" ht="12.75" customHeight="1">
      <c r="A89" s="37"/>
      <c r="B89" s="37"/>
      <c r="C89" s="46"/>
      <c r="D89" s="18"/>
      <c r="E89" s="33"/>
      <c r="F89" s="122"/>
      <c r="G89" s="55"/>
    </row>
    <row r="90" spans="1:7" s="19" customFormat="1" ht="15.75" customHeight="1">
      <c r="A90" s="124">
        <v>6</v>
      </c>
      <c r="B90" s="18"/>
      <c r="C90" s="125" t="s">
        <v>304</v>
      </c>
      <c r="D90" s="18"/>
      <c r="E90" s="18"/>
      <c r="F90" s="18"/>
      <c r="G90" s="126">
        <f>SUM(G10:G67)</f>
        <v>0</v>
      </c>
    </row>
  </sheetData>
  <mergeCells count="6">
    <mergeCell ref="C75:C77"/>
    <mergeCell ref="C47:C49"/>
    <mergeCell ref="C65:C67"/>
    <mergeCell ref="C57:C59"/>
    <mergeCell ref="C16:C18"/>
    <mergeCell ref="C22:C24"/>
  </mergeCells>
  <pageMargins left="0.98425200000000002" right="0.98425200000000002" top="0.98425200000000002" bottom="0.98425200000000002" header="0.51181100000000002" footer="0.51181100000000002"/>
  <pageSetup orientation="portrait" r:id="rId1"/>
  <headerFooter>
    <oddHeader>&amp;L&amp;"Arial,Bold"&amp;9BARTULOVIĆ - PULJIĆ d.o.o.
&amp;"Arial,Regular"Splitska 2, 21420 Bol&amp;"Arial,Bold"
&amp;"Arial,Regular"OIB: 68474663422&amp;RPARTERNO UREĐENJE VUKOVARSKE ULICE U BOLU</oddHeader>
    <oddFooter>&amp;C&amp;"Arial,Bold"&amp;9&amp;K0000006_OSTALI RADOVI&amp;R&amp;"Helvetica Neue,Regular"&amp;12&amp;K000000&amp;P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L57"/>
  <sheetViews>
    <sheetView defaultGridColor="0" view="pageLayout" colorId="13" zoomScale="55" zoomScaleNormal="100" zoomScalePageLayoutView="55" workbookViewId="0">
      <selection activeCell="E37" sqref="E37"/>
    </sheetView>
  </sheetViews>
  <sheetFormatPr defaultColWidth="8.85546875" defaultRowHeight="12.75" customHeight="1"/>
  <cols>
    <col min="1" max="1" width="5.28515625" style="7" customWidth="1"/>
    <col min="2" max="2" width="56.42578125" style="8" customWidth="1"/>
    <col min="3" max="3" width="21.85546875" style="9" customWidth="1"/>
    <col min="4" max="4" width="11.28515625" style="5" customWidth="1"/>
    <col min="5" max="256" width="8.85546875" style="5" customWidth="1"/>
    <col min="257" max="257" width="5.28515625" style="5" customWidth="1"/>
    <col min="258" max="258" width="55.42578125" style="5" customWidth="1"/>
    <col min="259" max="259" width="20.28515625" style="5" customWidth="1"/>
    <col min="260" max="260" width="11.28515625" style="5" customWidth="1"/>
    <col min="261" max="512" width="8.85546875" style="5" customWidth="1"/>
    <col min="513" max="513" width="5.28515625" style="5" customWidth="1"/>
    <col min="514" max="514" width="55.42578125" style="5" customWidth="1"/>
    <col min="515" max="515" width="20.28515625" style="5" customWidth="1"/>
    <col min="516" max="516" width="11.28515625" style="5" customWidth="1"/>
    <col min="517" max="768" width="8.85546875" style="5" customWidth="1"/>
    <col min="769" max="769" width="5.28515625" style="5" customWidth="1"/>
    <col min="770" max="770" width="55.42578125" style="5" customWidth="1"/>
    <col min="771" max="771" width="20.28515625" style="5" customWidth="1"/>
    <col min="772" max="772" width="11.28515625" style="5" customWidth="1"/>
    <col min="773" max="1000" width="8.85546875" style="5" customWidth="1"/>
    <col min="1001" max="1001" width="8.85546875" style="1" customWidth="1"/>
    <col min="1002" max="16384" width="8.85546875" style="1"/>
  </cols>
  <sheetData>
    <row r="1" spans="1:1000" s="19" customFormat="1" ht="12.75" customHeight="1">
      <c r="A1" s="129"/>
      <c r="B1" s="130"/>
      <c r="C1" s="131"/>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c r="BI1" s="115"/>
      <c r="BJ1" s="115"/>
      <c r="BK1" s="115"/>
      <c r="BL1" s="115"/>
      <c r="BM1" s="115"/>
      <c r="BN1" s="115"/>
      <c r="BO1" s="115"/>
      <c r="BP1" s="115"/>
      <c r="BQ1" s="115"/>
      <c r="BR1" s="115"/>
      <c r="BS1" s="115"/>
      <c r="BT1" s="115"/>
      <c r="BU1" s="115"/>
      <c r="BV1" s="115"/>
      <c r="BW1" s="115"/>
      <c r="BX1" s="115"/>
      <c r="BY1" s="115"/>
      <c r="BZ1" s="115"/>
      <c r="CA1" s="115"/>
      <c r="CB1" s="115"/>
      <c r="CC1" s="115"/>
      <c r="CD1" s="115"/>
      <c r="CE1" s="115"/>
      <c r="CF1" s="115"/>
      <c r="CG1" s="115"/>
      <c r="CH1" s="115"/>
      <c r="CI1" s="115"/>
      <c r="CJ1" s="115"/>
      <c r="CK1" s="115"/>
      <c r="CL1" s="115"/>
      <c r="CM1" s="115"/>
      <c r="CN1" s="115"/>
      <c r="CO1" s="115"/>
      <c r="CP1" s="115"/>
      <c r="CQ1" s="115"/>
      <c r="CR1" s="115"/>
      <c r="CS1" s="115"/>
      <c r="CT1" s="115"/>
      <c r="CU1" s="115"/>
      <c r="CV1" s="115"/>
      <c r="CW1" s="115"/>
      <c r="CX1" s="115"/>
      <c r="CY1" s="115"/>
      <c r="CZ1" s="115"/>
      <c r="DA1" s="115"/>
      <c r="DB1" s="115"/>
      <c r="DC1" s="115"/>
      <c r="DD1" s="115"/>
      <c r="DE1" s="115"/>
      <c r="DF1" s="115"/>
      <c r="DG1" s="115"/>
      <c r="DH1" s="115"/>
      <c r="DI1" s="115"/>
      <c r="DJ1" s="115"/>
      <c r="DK1" s="115"/>
      <c r="DL1" s="115"/>
      <c r="DM1" s="115"/>
      <c r="DN1" s="115"/>
      <c r="DO1" s="115"/>
      <c r="DP1" s="115"/>
      <c r="DQ1" s="115"/>
      <c r="DR1" s="115"/>
      <c r="DS1" s="115"/>
      <c r="DT1" s="115"/>
      <c r="DU1" s="115"/>
      <c r="DV1" s="115"/>
      <c r="DW1" s="115"/>
      <c r="DX1" s="115"/>
      <c r="DY1" s="115"/>
      <c r="DZ1" s="115"/>
      <c r="EA1" s="115"/>
      <c r="EB1" s="115"/>
      <c r="EC1" s="115"/>
      <c r="ED1" s="115"/>
      <c r="EE1" s="115"/>
      <c r="EF1" s="115"/>
      <c r="EG1" s="115"/>
      <c r="EH1" s="115"/>
      <c r="EI1" s="115"/>
      <c r="EJ1" s="115"/>
      <c r="EK1" s="115"/>
      <c r="EL1" s="115"/>
      <c r="EM1" s="115"/>
      <c r="EN1" s="115"/>
      <c r="EO1" s="115"/>
      <c r="EP1" s="115"/>
      <c r="EQ1" s="115"/>
      <c r="ER1" s="115"/>
      <c r="ES1" s="115"/>
      <c r="ET1" s="115"/>
      <c r="EU1" s="115"/>
      <c r="EV1" s="115"/>
      <c r="EW1" s="115"/>
      <c r="EX1" s="115"/>
      <c r="EY1" s="115"/>
      <c r="EZ1" s="115"/>
      <c r="FA1" s="115"/>
      <c r="FB1" s="115"/>
      <c r="FC1" s="115"/>
      <c r="FD1" s="115"/>
      <c r="FE1" s="115"/>
      <c r="FF1" s="115"/>
      <c r="FG1" s="115"/>
      <c r="FH1" s="115"/>
      <c r="FI1" s="115"/>
      <c r="FJ1" s="115"/>
      <c r="FK1" s="115"/>
      <c r="FL1" s="115"/>
      <c r="FM1" s="115"/>
      <c r="FN1" s="115"/>
      <c r="FO1" s="115"/>
      <c r="FP1" s="115"/>
      <c r="FQ1" s="115"/>
      <c r="FR1" s="115"/>
      <c r="FS1" s="115"/>
      <c r="FT1" s="115"/>
      <c r="FU1" s="115"/>
      <c r="FV1" s="115"/>
      <c r="FW1" s="115"/>
      <c r="FX1" s="115"/>
      <c r="FY1" s="115"/>
      <c r="FZ1" s="115"/>
      <c r="GA1" s="115"/>
      <c r="GB1" s="115"/>
      <c r="GC1" s="115"/>
      <c r="GD1" s="115"/>
      <c r="GE1" s="115"/>
      <c r="GF1" s="115"/>
      <c r="GG1" s="115"/>
      <c r="GH1" s="115"/>
      <c r="GI1" s="115"/>
      <c r="GJ1" s="115"/>
      <c r="GK1" s="115"/>
      <c r="GL1" s="115"/>
      <c r="GM1" s="115"/>
      <c r="GN1" s="115"/>
      <c r="GO1" s="115"/>
      <c r="GP1" s="115"/>
      <c r="GQ1" s="115"/>
      <c r="GR1" s="115"/>
      <c r="GS1" s="115"/>
      <c r="GT1" s="115"/>
      <c r="GU1" s="115"/>
      <c r="GV1" s="115"/>
      <c r="GW1" s="115"/>
      <c r="GX1" s="115"/>
      <c r="GY1" s="115"/>
      <c r="GZ1" s="115"/>
      <c r="HA1" s="115"/>
      <c r="HB1" s="115"/>
      <c r="HC1" s="115"/>
      <c r="HD1" s="115"/>
      <c r="HE1" s="115"/>
      <c r="HF1" s="115"/>
      <c r="HG1" s="115"/>
      <c r="HH1" s="115"/>
      <c r="HI1" s="115"/>
      <c r="HJ1" s="115"/>
      <c r="HK1" s="115"/>
      <c r="HL1" s="115"/>
      <c r="HM1" s="115"/>
      <c r="HN1" s="115"/>
      <c r="HO1" s="115"/>
      <c r="HP1" s="115"/>
      <c r="HQ1" s="115"/>
      <c r="HR1" s="115"/>
      <c r="HS1" s="115"/>
      <c r="HT1" s="115"/>
      <c r="HU1" s="115"/>
      <c r="HV1" s="115"/>
      <c r="HW1" s="115"/>
      <c r="HX1" s="115"/>
      <c r="HY1" s="115"/>
      <c r="HZ1" s="115"/>
      <c r="IA1" s="115"/>
      <c r="IB1" s="115"/>
      <c r="IC1" s="115"/>
      <c r="ID1" s="115"/>
      <c r="IE1" s="115"/>
      <c r="IF1" s="115"/>
      <c r="IG1" s="115"/>
      <c r="IH1" s="115"/>
      <c r="II1" s="115"/>
      <c r="IJ1" s="115"/>
      <c r="IK1" s="115"/>
      <c r="IL1" s="115"/>
      <c r="IM1" s="115"/>
      <c r="IN1" s="115"/>
      <c r="IO1" s="115"/>
      <c r="IP1" s="115"/>
      <c r="IQ1" s="115"/>
      <c r="IR1" s="115"/>
      <c r="IS1" s="115"/>
      <c r="IT1" s="115"/>
      <c r="IU1" s="115"/>
      <c r="IV1" s="115"/>
      <c r="IW1" s="115"/>
      <c r="IX1" s="115"/>
      <c r="IY1" s="115"/>
      <c r="IZ1" s="115"/>
      <c r="JA1" s="115"/>
      <c r="JB1" s="115"/>
      <c r="JC1" s="115"/>
      <c r="JD1" s="115"/>
      <c r="JE1" s="115"/>
      <c r="JF1" s="115"/>
      <c r="JG1" s="115"/>
      <c r="JH1" s="115"/>
      <c r="JI1" s="115"/>
      <c r="JJ1" s="115"/>
      <c r="JK1" s="115"/>
      <c r="JL1" s="115"/>
      <c r="JM1" s="115"/>
      <c r="JN1" s="115"/>
      <c r="JO1" s="115"/>
      <c r="JP1" s="115"/>
      <c r="JQ1" s="115"/>
      <c r="JR1" s="115"/>
      <c r="JS1" s="115"/>
      <c r="JT1" s="115"/>
      <c r="JU1" s="115"/>
      <c r="JV1" s="115"/>
      <c r="JW1" s="115"/>
      <c r="JX1" s="115"/>
      <c r="JY1" s="115"/>
      <c r="JZ1" s="115"/>
      <c r="KA1" s="115"/>
      <c r="KB1" s="115"/>
      <c r="KC1" s="115"/>
      <c r="KD1" s="115"/>
      <c r="KE1" s="115"/>
      <c r="KF1" s="115"/>
      <c r="KG1" s="115"/>
      <c r="KH1" s="115"/>
      <c r="KI1" s="115"/>
      <c r="KJ1" s="115"/>
      <c r="KK1" s="115"/>
      <c r="KL1" s="115"/>
      <c r="KM1" s="115"/>
      <c r="KN1" s="115"/>
      <c r="KO1" s="115"/>
      <c r="KP1" s="115"/>
      <c r="KQ1" s="115"/>
      <c r="KR1" s="115"/>
      <c r="KS1" s="115"/>
      <c r="KT1" s="115"/>
      <c r="KU1" s="115"/>
      <c r="KV1" s="115"/>
      <c r="KW1" s="115"/>
      <c r="KX1" s="115"/>
      <c r="KY1" s="115"/>
      <c r="KZ1" s="115"/>
      <c r="LA1" s="115"/>
      <c r="LB1" s="115"/>
      <c r="LC1" s="115"/>
      <c r="LD1" s="115"/>
      <c r="LE1" s="115"/>
      <c r="LF1" s="115"/>
      <c r="LG1" s="115"/>
      <c r="LH1" s="115"/>
      <c r="LI1" s="115"/>
      <c r="LJ1" s="115"/>
      <c r="LK1" s="115"/>
      <c r="LL1" s="115"/>
      <c r="LM1" s="115"/>
      <c r="LN1" s="115"/>
      <c r="LO1" s="115"/>
      <c r="LP1" s="115"/>
      <c r="LQ1" s="115"/>
      <c r="LR1" s="115"/>
      <c r="LS1" s="115"/>
      <c r="LT1" s="115"/>
      <c r="LU1" s="115"/>
      <c r="LV1" s="115"/>
      <c r="LW1" s="115"/>
      <c r="LX1" s="115"/>
      <c r="LY1" s="115"/>
      <c r="LZ1" s="115"/>
      <c r="MA1" s="115"/>
      <c r="MB1" s="115"/>
      <c r="MC1" s="115"/>
      <c r="MD1" s="115"/>
      <c r="ME1" s="115"/>
      <c r="MF1" s="115"/>
      <c r="MG1" s="115"/>
      <c r="MH1" s="115"/>
      <c r="MI1" s="115"/>
      <c r="MJ1" s="115"/>
      <c r="MK1" s="115"/>
      <c r="ML1" s="115"/>
      <c r="MM1" s="115"/>
      <c r="MN1" s="115"/>
      <c r="MO1" s="115"/>
      <c r="MP1" s="115"/>
      <c r="MQ1" s="115"/>
      <c r="MR1" s="115"/>
      <c r="MS1" s="115"/>
      <c r="MT1" s="115"/>
      <c r="MU1" s="115"/>
      <c r="MV1" s="115"/>
      <c r="MW1" s="115"/>
      <c r="MX1" s="115"/>
      <c r="MY1" s="115"/>
      <c r="MZ1" s="115"/>
      <c r="NA1" s="115"/>
      <c r="NB1" s="115"/>
      <c r="NC1" s="115"/>
      <c r="ND1" s="115"/>
      <c r="NE1" s="115"/>
      <c r="NF1" s="115"/>
      <c r="NG1" s="115"/>
      <c r="NH1" s="115"/>
      <c r="NI1" s="115"/>
      <c r="NJ1" s="115"/>
      <c r="NK1" s="115"/>
      <c r="NL1" s="115"/>
      <c r="NM1" s="115"/>
      <c r="NN1" s="115"/>
      <c r="NO1" s="115"/>
      <c r="NP1" s="115"/>
      <c r="NQ1" s="115"/>
      <c r="NR1" s="115"/>
      <c r="NS1" s="115"/>
      <c r="NT1" s="115"/>
      <c r="NU1" s="115"/>
      <c r="NV1" s="115"/>
      <c r="NW1" s="115"/>
      <c r="NX1" s="115"/>
      <c r="NY1" s="115"/>
      <c r="NZ1" s="115"/>
      <c r="OA1" s="115"/>
      <c r="OB1" s="115"/>
      <c r="OC1" s="115"/>
      <c r="OD1" s="115"/>
      <c r="OE1" s="115"/>
      <c r="OF1" s="115"/>
      <c r="OG1" s="115"/>
      <c r="OH1" s="115"/>
      <c r="OI1" s="115"/>
      <c r="OJ1" s="115"/>
      <c r="OK1" s="115"/>
      <c r="OL1" s="115"/>
      <c r="OM1" s="115"/>
      <c r="ON1" s="115"/>
      <c r="OO1" s="115"/>
      <c r="OP1" s="115"/>
      <c r="OQ1" s="115"/>
      <c r="OR1" s="115"/>
      <c r="OS1" s="115"/>
      <c r="OT1" s="115"/>
      <c r="OU1" s="115"/>
      <c r="OV1" s="115"/>
      <c r="OW1" s="115"/>
      <c r="OX1" s="115"/>
      <c r="OY1" s="115"/>
      <c r="OZ1" s="115"/>
      <c r="PA1" s="115"/>
      <c r="PB1" s="115"/>
      <c r="PC1" s="115"/>
      <c r="PD1" s="115"/>
      <c r="PE1" s="115"/>
      <c r="PF1" s="115"/>
      <c r="PG1" s="115"/>
      <c r="PH1" s="115"/>
      <c r="PI1" s="115"/>
      <c r="PJ1" s="115"/>
      <c r="PK1" s="115"/>
      <c r="PL1" s="115"/>
      <c r="PM1" s="115"/>
      <c r="PN1" s="115"/>
      <c r="PO1" s="115"/>
      <c r="PP1" s="115"/>
      <c r="PQ1" s="115"/>
      <c r="PR1" s="115"/>
      <c r="PS1" s="115"/>
      <c r="PT1" s="115"/>
      <c r="PU1" s="115"/>
      <c r="PV1" s="115"/>
      <c r="PW1" s="115"/>
      <c r="PX1" s="115"/>
      <c r="PY1" s="115"/>
      <c r="PZ1" s="115"/>
      <c r="QA1" s="115"/>
      <c r="QB1" s="115"/>
      <c r="QC1" s="115"/>
      <c r="QD1" s="115"/>
      <c r="QE1" s="115"/>
      <c r="QF1" s="115"/>
      <c r="QG1" s="115"/>
      <c r="QH1" s="115"/>
      <c r="QI1" s="115"/>
      <c r="QJ1" s="115"/>
      <c r="QK1" s="115"/>
      <c r="QL1" s="115"/>
      <c r="QM1" s="115"/>
      <c r="QN1" s="115"/>
      <c r="QO1" s="115"/>
      <c r="QP1" s="115"/>
      <c r="QQ1" s="115"/>
      <c r="QR1" s="115"/>
      <c r="QS1" s="115"/>
      <c r="QT1" s="115"/>
      <c r="QU1" s="115"/>
      <c r="QV1" s="115"/>
      <c r="QW1" s="115"/>
      <c r="QX1" s="115"/>
      <c r="QY1" s="115"/>
      <c r="QZ1" s="115"/>
      <c r="RA1" s="115"/>
      <c r="RB1" s="115"/>
      <c r="RC1" s="115"/>
      <c r="RD1" s="115"/>
      <c r="RE1" s="115"/>
      <c r="RF1" s="115"/>
      <c r="RG1" s="115"/>
      <c r="RH1" s="115"/>
      <c r="RI1" s="115"/>
      <c r="RJ1" s="115"/>
      <c r="RK1" s="115"/>
      <c r="RL1" s="115"/>
      <c r="RM1" s="115"/>
      <c r="RN1" s="115"/>
      <c r="RO1" s="115"/>
      <c r="RP1" s="115"/>
      <c r="RQ1" s="115"/>
      <c r="RR1" s="115"/>
      <c r="RS1" s="115"/>
      <c r="RT1" s="115"/>
      <c r="RU1" s="115"/>
      <c r="RV1" s="115"/>
      <c r="RW1" s="115"/>
      <c r="RX1" s="115"/>
      <c r="RY1" s="115"/>
      <c r="RZ1" s="115"/>
      <c r="SA1" s="115"/>
      <c r="SB1" s="115"/>
      <c r="SC1" s="115"/>
      <c r="SD1" s="115"/>
      <c r="SE1" s="115"/>
      <c r="SF1" s="115"/>
      <c r="SG1" s="115"/>
      <c r="SH1" s="115"/>
      <c r="SI1" s="115"/>
      <c r="SJ1" s="115"/>
      <c r="SK1" s="115"/>
      <c r="SL1" s="115"/>
      <c r="SM1" s="115"/>
      <c r="SN1" s="115"/>
      <c r="SO1" s="115"/>
      <c r="SP1" s="115"/>
      <c r="SQ1" s="115"/>
      <c r="SR1" s="115"/>
      <c r="SS1" s="115"/>
      <c r="ST1" s="115"/>
      <c r="SU1" s="115"/>
      <c r="SV1" s="115"/>
      <c r="SW1" s="115"/>
      <c r="SX1" s="115"/>
      <c r="SY1" s="115"/>
      <c r="SZ1" s="115"/>
      <c r="TA1" s="115"/>
      <c r="TB1" s="115"/>
      <c r="TC1" s="115"/>
      <c r="TD1" s="115"/>
      <c r="TE1" s="115"/>
      <c r="TF1" s="115"/>
      <c r="TG1" s="115"/>
      <c r="TH1" s="115"/>
      <c r="TI1" s="115"/>
      <c r="TJ1" s="115"/>
      <c r="TK1" s="115"/>
      <c r="TL1" s="115"/>
      <c r="TM1" s="115"/>
      <c r="TN1" s="115"/>
      <c r="TO1" s="115"/>
      <c r="TP1" s="115"/>
      <c r="TQ1" s="115"/>
      <c r="TR1" s="115"/>
      <c r="TS1" s="115"/>
      <c r="TT1" s="115"/>
      <c r="TU1" s="115"/>
      <c r="TV1" s="115"/>
      <c r="TW1" s="115"/>
      <c r="TX1" s="115"/>
      <c r="TY1" s="115"/>
      <c r="TZ1" s="115"/>
      <c r="UA1" s="115"/>
      <c r="UB1" s="115"/>
      <c r="UC1" s="115"/>
      <c r="UD1" s="115"/>
      <c r="UE1" s="115"/>
      <c r="UF1" s="115"/>
      <c r="UG1" s="115"/>
      <c r="UH1" s="115"/>
      <c r="UI1" s="115"/>
      <c r="UJ1" s="115"/>
      <c r="UK1" s="115"/>
      <c r="UL1" s="115"/>
      <c r="UM1" s="115"/>
      <c r="UN1" s="115"/>
      <c r="UO1" s="115"/>
      <c r="UP1" s="115"/>
      <c r="UQ1" s="115"/>
      <c r="UR1" s="115"/>
      <c r="US1" s="115"/>
      <c r="UT1" s="115"/>
      <c r="UU1" s="115"/>
      <c r="UV1" s="115"/>
      <c r="UW1" s="115"/>
      <c r="UX1" s="115"/>
      <c r="UY1" s="115"/>
      <c r="UZ1" s="115"/>
      <c r="VA1" s="115"/>
      <c r="VB1" s="115"/>
      <c r="VC1" s="115"/>
      <c r="VD1" s="115"/>
      <c r="VE1" s="115"/>
      <c r="VF1" s="115"/>
      <c r="VG1" s="115"/>
      <c r="VH1" s="115"/>
      <c r="VI1" s="115"/>
      <c r="VJ1" s="115"/>
      <c r="VK1" s="115"/>
      <c r="VL1" s="115"/>
      <c r="VM1" s="115"/>
      <c r="VN1" s="115"/>
      <c r="VO1" s="115"/>
      <c r="VP1" s="115"/>
      <c r="VQ1" s="115"/>
      <c r="VR1" s="115"/>
      <c r="VS1" s="115"/>
      <c r="VT1" s="115"/>
      <c r="VU1" s="115"/>
      <c r="VV1" s="115"/>
      <c r="VW1" s="115"/>
      <c r="VX1" s="115"/>
      <c r="VY1" s="115"/>
      <c r="VZ1" s="115"/>
      <c r="WA1" s="115"/>
      <c r="WB1" s="115"/>
      <c r="WC1" s="115"/>
      <c r="WD1" s="115"/>
      <c r="WE1" s="115"/>
      <c r="WF1" s="115"/>
      <c r="WG1" s="115"/>
      <c r="WH1" s="115"/>
      <c r="WI1" s="115"/>
      <c r="WJ1" s="115"/>
      <c r="WK1" s="115"/>
      <c r="WL1" s="115"/>
      <c r="WM1" s="115"/>
      <c r="WN1" s="115"/>
      <c r="WO1" s="115"/>
      <c r="WP1" s="115"/>
      <c r="WQ1" s="115"/>
      <c r="WR1" s="115"/>
      <c r="WS1" s="115"/>
      <c r="WT1" s="115"/>
      <c r="WU1" s="115"/>
      <c r="WV1" s="115"/>
      <c r="WW1" s="115"/>
      <c r="WX1" s="115"/>
      <c r="WY1" s="115"/>
      <c r="WZ1" s="115"/>
      <c r="XA1" s="115"/>
      <c r="XB1" s="115"/>
      <c r="XC1" s="115"/>
      <c r="XD1" s="115"/>
      <c r="XE1" s="115"/>
      <c r="XF1" s="115"/>
      <c r="XG1" s="115"/>
      <c r="XH1" s="115"/>
      <c r="XI1" s="115"/>
      <c r="XJ1" s="115"/>
      <c r="XK1" s="115"/>
      <c r="XL1" s="115"/>
      <c r="XM1" s="115"/>
      <c r="XN1" s="115"/>
      <c r="XO1" s="115"/>
      <c r="XP1" s="115"/>
      <c r="XQ1" s="115"/>
      <c r="XR1" s="115"/>
      <c r="XS1" s="115"/>
      <c r="XT1" s="115"/>
      <c r="XU1" s="115"/>
      <c r="XV1" s="115"/>
      <c r="XW1" s="115"/>
      <c r="XX1" s="115"/>
      <c r="XY1" s="115"/>
      <c r="XZ1" s="115"/>
      <c r="YA1" s="115"/>
      <c r="YB1" s="115"/>
      <c r="YC1" s="115"/>
      <c r="YD1" s="115"/>
      <c r="YE1" s="115"/>
      <c r="YF1" s="115"/>
      <c r="YG1" s="115"/>
      <c r="YH1" s="115"/>
      <c r="YI1" s="115"/>
      <c r="YJ1" s="115"/>
      <c r="YK1" s="115"/>
      <c r="YL1" s="115"/>
      <c r="YM1" s="115"/>
      <c r="YN1" s="115"/>
      <c r="YO1" s="115"/>
      <c r="YP1" s="115"/>
      <c r="YQ1" s="115"/>
      <c r="YR1" s="115"/>
      <c r="YS1" s="115"/>
      <c r="YT1" s="115"/>
      <c r="YU1" s="115"/>
      <c r="YV1" s="115"/>
      <c r="YW1" s="115"/>
      <c r="YX1" s="115"/>
      <c r="YY1" s="115"/>
      <c r="YZ1" s="115"/>
      <c r="ZA1" s="115"/>
      <c r="ZB1" s="115"/>
      <c r="ZC1" s="115"/>
      <c r="ZD1" s="115"/>
      <c r="ZE1" s="115"/>
      <c r="ZF1" s="115"/>
      <c r="ZG1" s="115"/>
      <c r="ZH1" s="115"/>
      <c r="ZI1" s="115"/>
      <c r="ZJ1" s="115"/>
      <c r="ZK1" s="115"/>
      <c r="ZL1" s="115"/>
      <c r="ZM1" s="115"/>
      <c r="ZN1" s="115"/>
      <c r="ZO1" s="115"/>
      <c r="ZP1" s="115"/>
      <c r="ZQ1" s="115"/>
      <c r="ZR1" s="115"/>
      <c r="ZS1" s="115"/>
      <c r="ZT1" s="115"/>
      <c r="ZU1" s="115"/>
      <c r="ZV1" s="115"/>
      <c r="ZW1" s="115"/>
      <c r="ZX1" s="115"/>
      <c r="ZY1" s="115"/>
      <c r="ZZ1" s="115"/>
      <c r="AAA1" s="115"/>
      <c r="AAB1" s="115"/>
      <c r="AAC1" s="115"/>
      <c r="AAD1" s="115"/>
      <c r="AAE1" s="115"/>
      <c r="AAF1" s="115"/>
      <c r="AAG1" s="115"/>
      <c r="AAH1" s="115"/>
      <c r="AAI1" s="115"/>
      <c r="AAJ1" s="115"/>
      <c r="AAK1" s="115"/>
      <c r="AAL1" s="115"/>
      <c r="AAM1" s="115"/>
      <c r="AAN1" s="115"/>
      <c r="AAO1" s="115"/>
      <c r="AAP1" s="115"/>
      <c r="AAQ1" s="115"/>
      <c r="AAR1" s="115"/>
      <c r="AAS1" s="115"/>
      <c r="AAT1" s="115"/>
      <c r="AAU1" s="115"/>
      <c r="AAV1" s="115"/>
      <c r="AAW1" s="115"/>
      <c r="AAX1" s="115"/>
      <c r="AAY1" s="115"/>
      <c r="AAZ1" s="115"/>
      <c r="ABA1" s="115"/>
      <c r="ABB1" s="115"/>
      <c r="ABC1" s="115"/>
      <c r="ABD1" s="115"/>
      <c r="ABE1" s="115"/>
      <c r="ABF1" s="115"/>
      <c r="ABG1" s="115"/>
      <c r="ABH1" s="115"/>
      <c r="ABI1" s="115"/>
      <c r="ABJ1" s="115"/>
      <c r="ABK1" s="115"/>
      <c r="ABL1" s="115"/>
      <c r="ABM1" s="115"/>
      <c r="ABN1" s="115"/>
      <c r="ABO1" s="115"/>
      <c r="ABP1" s="115"/>
      <c r="ABQ1" s="115"/>
      <c r="ABR1" s="115"/>
      <c r="ABS1" s="115"/>
      <c r="ABT1" s="115"/>
      <c r="ABU1" s="115"/>
      <c r="ABV1" s="115"/>
      <c r="ABW1" s="115"/>
      <c r="ABX1" s="115"/>
      <c r="ABY1" s="115"/>
      <c r="ABZ1" s="115"/>
      <c r="ACA1" s="115"/>
      <c r="ACB1" s="115"/>
      <c r="ACC1" s="115"/>
      <c r="ACD1" s="115"/>
      <c r="ACE1" s="115"/>
      <c r="ACF1" s="115"/>
      <c r="ACG1" s="115"/>
      <c r="ACH1" s="115"/>
      <c r="ACI1" s="115"/>
      <c r="ACJ1" s="115"/>
      <c r="ACK1" s="115"/>
      <c r="ACL1" s="115"/>
      <c r="ACM1" s="115"/>
      <c r="ACN1" s="115"/>
      <c r="ACO1" s="115"/>
      <c r="ACP1" s="115"/>
      <c r="ACQ1" s="115"/>
      <c r="ACR1" s="115"/>
      <c r="ACS1" s="115"/>
      <c r="ACT1" s="115"/>
      <c r="ACU1" s="115"/>
      <c r="ACV1" s="115"/>
      <c r="ACW1" s="115"/>
      <c r="ACX1" s="115"/>
      <c r="ACY1" s="115"/>
      <c r="ACZ1" s="115"/>
      <c r="ADA1" s="115"/>
      <c r="ADB1" s="115"/>
      <c r="ADC1" s="115"/>
      <c r="ADD1" s="115"/>
      <c r="ADE1" s="115"/>
      <c r="ADF1" s="115"/>
      <c r="ADG1" s="115"/>
      <c r="ADH1" s="115"/>
      <c r="ADI1" s="115"/>
      <c r="ADJ1" s="115"/>
      <c r="ADK1" s="115"/>
      <c r="ADL1" s="115"/>
      <c r="ADM1" s="115"/>
      <c r="ADN1" s="115"/>
      <c r="ADO1" s="115"/>
      <c r="ADP1" s="115"/>
      <c r="ADQ1" s="115"/>
      <c r="ADR1" s="115"/>
      <c r="ADS1" s="115"/>
      <c r="ADT1" s="115"/>
      <c r="ADU1" s="115"/>
      <c r="ADV1" s="115"/>
      <c r="ADW1" s="115"/>
      <c r="ADX1" s="115"/>
      <c r="ADY1" s="115"/>
      <c r="ADZ1" s="115"/>
      <c r="AEA1" s="115"/>
      <c r="AEB1" s="115"/>
      <c r="AEC1" s="115"/>
      <c r="AED1" s="115"/>
      <c r="AEE1" s="115"/>
      <c r="AEF1" s="115"/>
      <c r="AEG1" s="115"/>
      <c r="AEH1" s="115"/>
      <c r="AEI1" s="115"/>
      <c r="AEJ1" s="115"/>
      <c r="AEK1" s="115"/>
      <c r="AEL1" s="115"/>
      <c r="AEM1" s="115"/>
      <c r="AEN1" s="115"/>
      <c r="AEO1" s="115"/>
      <c r="AEP1" s="115"/>
      <c r="AEQ1" s="115"/>
      <c r="AER1" s="115"/>
      <c r="AES1" s="115"/>
      <c r="AET1" s="115"/>
      <c r="AEU1" s="115"/>
      <c r="AEV1" s="115"/>
      <c r="AEW1" s="115"/>
      <c r="AEX1" s="115"/>
      <c r="AEY1" s="115"/>
      <c r="AEZ1" s="115"/>
      <c r="AFA1" s="115"/>
      <c r="AFB1" s="115"/>
      <c r="AFC1" s="115"/>
      <c r="AFD1" s="115"/>
      <c r="AFE1" s="115"/>
      <c r="AFF1" s="115"/>
      <c r="AFG1" s="115"/>
      <c r="AFH1" s="115"/>
      <c r="AFI1" s="115"/>
      <c r="AFJ1" s="115"/>
      <c r="AFK1" s="115"/>
      <c r="AFL1" s="115"/>
      <c r="AFM1" s="115"/>
      <c r="AFN1" s="115"/>
      <c r="AFO1" s="115"/>
      <c r="AFP1" s="115"/>
      <c r="AFQ1" s="115"/>
      <c r="AFR1" s="115"/>
      <c r="AFS1" s="115"/>
      <c r="AFT1" s="115"/>
      <c r="AFU1" s="115"/>
      <c r="AFV1" s="115"/>
      <c r="AFW1" s="115"/>
      <c r="AFX1" s="115"/>
      <c r="AFY1" s="115"/>
      <c r="AFZ1" s="115"/>
      <c r="AGA1" s="115"/>
      <c r="AGB1" s="115"/>
      <c r="AGC1" s="115"/>
      <c r="AGD1" s="115"/>
      <c r="AGE1" s="115"/>
      <c r="AGF1" s="115"/>
      <c r="AGG1" s="115"/>
      <c r="AGH1" s="115"/>
      <c r="AGI1" s="115"/>
      <c r="AGJ1" s="115"/>
      <c r="AGK1" s="115"/>
      <c r="AGL1" s="115"/>
      <c r="AGM1" s="115"/>
      <c r="AGN1" s="115"/>
      <c r="AGO1" s="115"/>
      <c r="AGP1" s="115"/>
      <c r="AGQ1" s="115"/>
      <c r="AGR1" s="115"/>
      <c r="AGS1" s="115"/>
      <c r="AGT1" s="115"/>
      <c r="AGU1" s="115"/>
      <c r="AGV1" s="115"/>
      <c r="AGW1" s="115"/>
      <c r="AGX1" s="115"/>
      <c r="AGY1" s="115"/>
      <c r="AGZ1" s="115"/>
      <c r="AHA1" s="115"/>
      <c r="AHB1" s="115"/>
      <c r="AHC1" s="115"/>
      <c r="AHD1" s="115"/>
      <c r="AHE1" s="115"/>
      <c r="AHF1" s="115"/>
      <c r="AHG1" s="115"/>
      <c r="AHH1" s="115"/>
      <c r="AHI1" s="115"/>
      <c r="AHJ1" s="115"/>
      <c r="AHK1" s="115"/>
      <c r="AHL1" s="115"/>
      <c r="AHM1" s="115"/>
      <c r="AHN1" s="115"/>
      <c r="AHO1" s="115"/>
      <c r="AHP1" s="115"/>
      <c r="AHQ1" s="115"/>
      <c r="AHR1" s="115"/>
      <c r="AHS1" s="115"/>
      <c r="AHT1" s="115"/>
      <c r="AHU1" s="115"/>
      <c r="AHV1" s="115"/>
      <c r="AHW1" s="115"/>
      <c r="AHX1" s="115"/>
      <c r="AHY1" s="115"/>
      <c r="AHZ1" s="115"/>
      <c r="AIA1" s="115"/>
      <c r="AIB1" s="115"/>
      <c r="AIC1" s="115"/>
      <c r="AID1" s="115"/>
      <c r="AIE1" s="115"/>
      <c r="AIF1" s="115"/>
      <c r="AIG1" s="115"/>
      <c r="AIH1" s="115"/>
      <c r="AII1" s="115"/>
      <c r="AIJ1" s="115"/>
      <c r="AIK1" s="115"/>
      <c r="AIL1" s="115"/>
      <c r="AIM1" s="115"/>
      <c r="AIN1" s="115"/>
      <c r="AIO1" s="115"/>
      <c r="AIP1" s="115"/>
      <c r="AIQ1" s="115"/>
      <c r="AIR1" s="115"/>
      <c r="AIS1" s="115"/>
      <c r="AIT1" s="115"/>
      <c r="AIU1" s="115"/>
      <c r="AIV1" s="115"/>
      <c r="AIW1" s="115"/>
      <c r="AIX1" s="115"/>
      <c r="AIY1" s="115"/>
      <c r="AIZ1" s="115"/>
      <c r="AJA1" s="115"/>
      <c r="AJB1" s="115"/>
      <c r="AJC1" s="115"/>
      <c r="AJD1" s="115"/>
      <c r="AJE1" s="115"/>
      <c r="AJF1" s="115"/>
      <c r="AJG1" s="115"/>
      <c r="AJH1" s="115"/>
      <c r="AJI1" s="115"/>
      <c r="AJJ1" s="115"/>
      <c r="AJK1" s="115"/>
      <c r="AJL1" s="115"/>
      <c r="AJM1" s="115"/>
      <c r="AJN1" s="115"/>
      <c r="AJO1" s="115"/>
      <c r="AJP1" s="115"/>
      <c r="AJQ1" s="115"/>
      <c r="AJR1" s="115"/>
      <c r="AJS1" s="115"/>
      <c r="AJT1" s="115"/>
      <c r="AJU1" s="115"/>
      <c r="AJV1" s="115"/>
      <c r="AJW1" s="115"/>
      <c r="AJX1" s="115"/>
      <c r="AJY1" s="115"/>
      <c r="AJZ1" s="115"/>
      <c r="AKA1" s="115"/>
      <c r="AKB1" s="115"/>
      <c r="AKC1" s="115"/>
      <c r="AKD1" s="115"/>
      <c r="AKE1" s="115"/>
      <c r="AKF1" s="115"/>
      <c r="AKG1" s="115"/>
      <c r="AKH1" s="115"/>
      <c r="AKI1" s="115"/>
      <c r="AKJ1" s="115"/>
      <c r="AKK1" s="115"/>
      <c r="AKL1" s="115"/>
      <c r="AKM1" s="115"/>
      <c r="AKN1" s="115"/>
      <c r="AKO1" s="115"/>
      <c r="AKP1" s="115"/>
      <c r="AKQ1" s="115"/>
      <c r="AKR1" s="115"/>
      <c r="AKS1" s="115"/>
      <c r="AKT1" s="115"/>
      <c r="AKU1" s="115"/>
      <c r="AKV1" s="115"/>
      <c r="AKW1" s="115"/>
      <c r="AKX1" s="115"/>
      <c r="AKY1" s="115"/>
      <c r="AKZ1" s="115"/>
      <c r="ALA1" s="115"/>
      <c r="ALB1" s="115"/>
      <c r="ALC1" s="115"/>
      <c r="ALD1" s="115"/>
      <c r="ALE1" s="115"/>
      <c r="ALF1" s="115"/>
      <c r="ALG1" s="115"/>
      <c r="ALH1" s="115"/>
      <c r="ALI1" s="115"/>
      <c r="ALJ1" s="115"/>
      <c r="ALK1" s="115"/>
      <c r="ALL1" s="115"/>
    </row>
    <row r="2" spans="1:1000" s="19" customFormat="1" ht="15.75" customHeight="1">
      <c r="B2" s="132" t="s">
        <v>305</v>
      </c>
    </row>
    <row r="3" spans="1:1000" s="19" customFormat="1" ht="15.75" customHeight="1">
      <c r="B3" s="133"/>
    </row>
    <row r="4" spans="1:1000" s="19" customFormat="1" ht="12.75" customHeight="1">
      <c r="A4" s="134"/>
      <c r="B4" s="10"/>
      <c r="C4" s="11"/>
    </row>
    <row r="5" spans="1:1000" s="19" customFormat="1" ht="12.75" customHeight="1">
      <c r="B5" s="18"/>
      <c r="C5" s="135"/>
    </row>
    <row r="6" spans="1:1000" s="19" customFormat="1" ht="13.7" customHeight="1">
      <c r="A6" s="136">
        <v>1</v>
      </c>
      <c r="B6" s="118" t="s">
        <v>306</v>
      </c>
      <c r="C6" s="137">
        <f>'1_PRIPREMNI RADOVI'!G80</f>
        <v>0</v>
      </c>
    </row>
    <row r="7" spans="1:1000" s="19" customFormat="1" ht="12.75" customHeight="1">
      <c r="B7" s="18"/>
      <c r="C7" s="135"/>
    </row>
    <row r="8" spans="1:1000" s="19" customFormat="1" ht="13.7" customHeight="1">
      <c r="A8" s="136">
        <v>2</v>
      </c>
      <c r="B8" s="118" t="s">
        <v>81</v>
      </c>
      <c r="C8" s="137">
        <f>'2_ZEMLJANI RADOVI'!G85</f>
        <v>0</v>
      </c>
      <c r="D8" s="90"/>
    </row>
    <row r="9" spans="1:1000" s="19" customFormat="1" ht="12.75" customHeight="1">
      <c r="A9" s="123"/>
      <c r="B9" s="27"/>
      <c r="C9" s="138"/>
      <c r="D9" s="36"/>
    </row>
    <row r="10" spans="1:1000" s="19" customFormat="1" ht="13.7" customHeight="1">
      <c r="A10" s="136">
        <v>3</v>
      </c>
      <c r="B10" s="54" t="s">
        <v>307</v>
      </c>
      <c r="C10" s="137">
        <f>'3_BETONSKI I AB RADOVI'!G131</f>
        <v>0</v>
      </c>
      <c r="D10" s="139"/>
    </row>
    <row r="11" spans="1:1000" s="19" customFormat="1" ht="12.75" customHeight="1">
      <c r="A11" s="123"/>
      <c r="C11" s="140"/>
      <c r="D11" s="36"/>
    </row>
    <row r="12" spans="1:1000" s="19" customFormat="1" ht="13.7" customHeight="1">
      <c r="A12" s="136">
        <v>4</v>
      </c>
      <c r="B12" s="54" t="s">
        <v>208</v>
      </c>
      <c r="C12" s="140">
        <f>'4_ZIDARSKI RADOVI'!G70</f>
        <v>0</v>
      </c>
      <c r="D12" s="36"/>
    </row>
    <row r="13" spans="1:1000" s="19" customFormat="1" ht="12.75" customHeight="1">
      <c r="A13" s="123"/>
      <c r="B13" s="18"/>
      <c r="C13" s="140"/>
      <c r="D13" s="36"/>
    </row>
    <row r="14" spans="1:1000" s="19" customFormat="1" ht="12.75" customHeight="1">
      <c r="A14" s="136">
        <v>5</v>
      </c>
      <c r="B14" s="21" t="s">
        <v>248</v>
      </c>
      <c r="C14" s="137">
        <f>'5_PODOPOLAGAČKI RADOVI'!G44</f>
        <v>0</v>
      </c>
      <c r="D14" s="139"/>
    </row>
    <row r="15" spans="1:1000" s="19" customFormat="1" ht="12.75" customHeight="1">
      <c r="A15" s="123"/>
      <c r="B15" s="78"/>
      <c r="C15" s="137"/>
      <c r="D15" s="139"/>
    </row>
    <row r="16" spans="1:1000" s="19" customFormat="1" ht="13.7" customHeight="1">
      <c r="A16" s="136">
        <v>6</v>
      </c>
      <c r="B16" s="61" t="s">
        <v>308</v>
      </c>
      <c r="C16" s="140">
        <f>'6_OSTALI RADOVI'!G90</f>
        <v>0</v>
      </c>
      <c r="D16" s="36"/>
    </row>
    <row r="17" spans="1:4" s="19" customFormat="1" ht="12.75" customHeight="1">
      <c r="A17" s="123"/>
      <c r="B17" s="88"/>
      <c r="C17" s="140"/>
      <c r="D17" s="36"/>
    </row>
    <row r="18" spans="1:4" s="19" customFormat="1" ht="12.75" customHeight="1">
      <c r="A18" s="134"/>
      <c r="B18" s="10"/>
      <c r="C18" s="13"/>
    </row>
    <row r="19" spans="1:4" s="19" customFormat="1" ht="12.75" customHeight="1">
      <c r="A19" s="36"/>
      <c r="B19" s="88"/>
      <c r="C19" s="141"/>
    </row>
    <row r="20" spans="1:4" s="19" customFormat="1" ht="13.7" customHeight="1">
      <c r="A20" s="36"/>
      <c r="B20" s="61" t="s">
        <v>309</v>
      </c>
      <c r="C20" s="142">
        <f>SUM(C6:C17)</f>
        <v>0</v>
      </c>
    </row>
    <row r="21" spans="1:4" s="19" customFormat="1" ht="13.7" customHeight="1">
      <c r="B21" s="61" t="s">
        <v>310</v>
      </c>
      <c r="C21" s="142">
        <f>C20*0.25</f>
        <v>0</v>
      </c>
    </row>
    <row r="22" spans="1:4" s="115" customFormat="1" ht="13.7" customHeight="1">
      <c r="A22" s="27"/>
      <c r="B22" s="143" t="s">
        <v>311</v>
      </c>
      <c r="C22" s="142">
        <f>SUM(C20:C21)</f>
        <v>0</v>
      </c>
    </row>
    <row r="23" spans="1:4" s="115" customFormat="1" ht="12.75" customHeight="1">
      <c r="A23" s="27"/>
      <c r="B23" s="144"/>
      <c r="C23" s="145"/>
    </row>
    <row r="24" spans="1:4" s="115" customFormat="1" ht="12.75" customHeight="1">
      <c r="A24" s="134"/>
      <c r="B24" s="14"/>
      <c r="C24" s="15"/>
    </row>
    <row r="25" spans="1:4" s="115" customFormat="1" ht="12.75" customHeight="1">
      <c r="A25" s="27"/>
      <c r="B25" s="144"/>
      <c r="C25" s="100"/>
    </row>
    <row r="26" spans="1:4" s="115" customFormat="1" ht="12.75" customHeight="1">
      <c r="A26" s="27"/>
      <c r="B26" s="144"/>
      <c r="C26" s="100"/>
    </row>
    <row r="27" spans="1:4" s="115" customFormat="1" ht="12.75" customHeight="1">
      <c r="A27" s="27"/>
      <c r="B27" s="144"/>
      <c r="C27" s="100"/>
    </row>
    <row r="28" spans="1:4" s="115" customFormat="1" ht="12.75" customHeight="1">
      <c r="A28" s="27"/>
      <c r="B28" s="144"/>
      <c r="C28" s="100"/>
    </row>
    <row r="29" spans="1:4" s="115" customFormat="1" ht="12.75" customHeight="1">
      <c r="A29" s="27"/>
      <c r="B29" s="144"/>
      <c r="C29" s="100"/>
    </row>
    <row r="30" spans="1:4" s="115" customFormat="1" ht="12.75" customHeight="1">
      <c r="A30" s="27"/>
      <c r="B30" s="144"/>
      <c r="C30" s="100"/>
    </row>
    <row r="31" spans="1:4" s="115" customFormat="1" ht="12.75" customHeight="1">
      <c r="A31" s="27"/>
      <c r="B31" s="144"/>
      <c r="C31" s="100"/>
    </row>
    <row r="32" spans="1:4" s="115" customFormat="1" ht="12.75" customHeight="1">
      <c r="A32" s="27"/>
      <c r="B32" s="144"/>
      <c r="C32" s="100"/>
    </row>
    <row r="33" spans="1:8" s="115" customFormat="1" ht="12.75" customHeight="1">
      <c r="A33" s="27"/>
      <c r="B33" s="144"/>
      <c r="C33" s="100"/>
    </row>
    <row r="34" spans="1:8" s="115" customFormat="1" ht="12.75" customHeight="1">
      <c r="A34" s="27"/>
      <c r="B34" s="144"/>
      <c r="C34" s="100"/>
    </row>
    <row r="35" spans="1:8" s="115" customFormat="1" ht="12.75" customHeight="1">
      <c r="A35" s="27"/>
      <c r="B35" s="144"/>
      <c r="C35" s="100"/>
    </row>
    <row r="36" spans="1:8" s="115" customFormat="1" ht="12.75" customHeight="1">
      <c r="A36" s="27"/>
      <c r="B36" s="144"/>
      <c r="C36" s="100"/>
    </row>
    <row r="37" spans="1:8" s="115" customFormat="1" ht="12.75" customHeight="1">
      <c r="A37" s="27"/>
      <c r="B37" s="144"/>
      <c r="C37" s="100"/>
    </row>
    <row r="38" spans="1:8" s="115" customFormat="1" ht="12.75" customHeight="1">
      <c r="A38" s="27"/>
      <c r="B38" s="144"/>
      <c r="C38" s="100"/>
    </row>
    <row r="39" spans="1:8" s="131" customFormat="1" ht="12.75" customHeight="1">
      <c r="A39" s="27"/>
      <c r="B39" s="144"/>
      <c r="C39" s="116"/>
      <c r="D39" s="18"/>
      <c r="E39" s="18"/>
      <c r="F39" s="18"/>
      <c r="G39" s="18"/>
      <c r="H39" s="18"/>
    </row>
    <row r="40" spans="1:8" s="131" customFormat="1" ht="12.75" customHeight="1">
      <c r="A40" s="27"/>
      <c r="B40" s="144"/>
      <c r="C40" s="116"/>
      <c r="D40" s="18"/>
      <c r="E40" s="18"/>
      <c r="F40" s="18"/>
      <c r="G40" s="18"/>
      <c r="H40" s="18"/>
    </row>
    <row r="41" spans="1:8" s="131" customFormat="1" ht="12.75" customHeight="1">
      <c r="A41" s="27"/>
      <c r="B41" s="144"/>
      <c r="C41" s="116"/>
      <c r="D41" s="18"/>
      <c r="E41" s="18"/>
      <c r="F41" s="18"/>
      <c r="G41" s="18"/>
      <c r="H41" s="18"/>
    </row>
    <row r="42" spans="1:8" s="131" customFormat="1" ht="12.75" customHeight="1">
      <c r="A42" s="27"/>
      <c r="B42" s="144"/>
      <c r="C42" s="116"/>
      <c r="D42" s="18"/>
      <c r="E42" s="18"/>
      <c r="F42" s="18"/>
      <c r="G42" s="18"/>
      <c r="H42" s="18"/>
    </row>
    <row r="43" spans="1:8" s="131" customFormat="1" ht="12.75" customHeight="1">
      <c r="A43" s="27"/>
      <c r="B43" s="144"/>
      <c r="C43" s="116"/>
      <c r="D43" s="18"/>
      <c r="E43" s="18"/>
      <c r="F43" s="18"/>
      <c r="G43" s="18"/>
      <c r="H43" s="18"/>
    </row>
    <row r="44" spans="1:8" s="131" customFormat="1" ht="12.75" customHeight="1">
      <c r="A44" s="27"/>
      <c r="B44" s="144"/>
      <c r="C44" s="116"/>
      <c r="D44" s="18"/>
      <c r="E44" s="18"/>
      <c r="F44" s="18"/>
      <c r="G44" s="18"/>
      <c r="H44" s="18"/>
    </row>
    <row r="45" spans="1:8" s="131" customFormat="1" ht="12.75" customHeight="1">
      <c r="A45" s="27"/>
      <c r="B45" s="144"/>
      <c r="C45" s="116"/>
      <c r="D45" s="18"/>
      <c r="E45" s="18"/>
      <c r="F45" s="18"/>
      <c r="G45" s="18"/>
      <c r="H45" s="18"/>
    </row>
    <row r="46" spans="1:8" s="131" customFormat="1" ht="12.75" customHeight="1">
      <c r="A46" s="27"/>
      <c r="B46" s="144"/>
      <c r="C46" s="116"/>
      <c r="D46" s="18"/>
      <c r="E46" s="18"/>
      <c r="F46" s="18"/>
      <c r="G46" s="18"/>
      <c r="H46" s="18"/>
    </row>
    <row r="47" spans="1:8" s="131" customFormat="1" ht="12.75" customHeight="1">
      <c r="A47" s="27"/>
      <c r="B47" s="144"/>
      <c r="C47" s="116"/>
      <c r="D47" s="18"/>
      <c r="E47" s="18"/>
      <c r="F47" s="18"/>
      <c r="G47" s="18"/>
      <c r="H47" s="18"/>
    </row>
    <row r="48" spans="1:8" s="131" customFormat="1" ht="12.75" customHeight="1">
      <c r="A48" s="27"/>
      <c r="B48" s="144"/>
      <c r="C48" s="116"/>
      <c r="D48" s="18"/>
      <c r="E48" s="18"/>
      <c r="F48" s="18"/>
      <c r="G48" s="18"/>
      <c r="H48" s="18"/>
    </row>
    <row r="49" spans="1:8" s="131" customFormat="1" ht="12.75" customHeight="1">
      <c r="A49" s="27"/>
      <c r="B49" s="144"/>
      <c r="C49" s="116"/>
      <c r="D49" s="18"/>
      <c r="E49" s="18"/>
      <c r="F49" s="18"/>
      <c r="G49" s="18"/>
      <c r="H49" s="18"/>
    </row>
    <row r="50" spans="1:8" s="131" customFormat="1" ht="12.75" customHeight="1">
      <c r="A50" s="27"/>
      <c r="B50" s="144"/>
      <c r="C50" s="116"/>
      <c r="D50" s="18"/>
      <c r="E50" s="18"/>
      <c r="F50" s="18"/>
      <c r="G50" s="18"/>
      <c r="H50" s="18"/>
    </row>
    <row r="51" spans="1:8" s="131" customFormat="1" ht="12.75" customHeight="1">
      <c r="A51" s="27"/>
      <c r="B51" s="144"/>
      <c r="C51" s="116"/>
      <c r="D51" s="18"/>
      <c r="E51" s="18"/>
      <c r="F51" s="18"/>
      <c r="G51" s="18"/>
      <c r="H51" s="18"/>
    </row>
    <row r="52" spans="1:8" s="128" customFormat="1" ht="12.75" customHeight="1">
      <c r="A52" s="16"/>
      <c r="B52" s="17"/>
      <c r="C52" s="127"/>
      <c r="D52" s="12"/>
      <c r="E52" s="12"/>
      <c r="F52" s="12"/>
      <c r="G52" s="12"/>
      <c r="H52" s="12"/>
    </row>
    <row r="53" spans="1:8" s="9" customFormat="1" ht="12.75" customHeight="1">
      <c r="A53" s="3"/>
      <c r="B53" s="4"/>
      <c r="C53" s="6"/>
      <c r="D53" s="2"/>
      <c r="E53" s="2"/>
      <c r="F53" s="2"/>
      <c r="G53" s="2"/>
      <c r="H53" s="2"/>
    </row>
    <row r="54" spans="1:8" s="9" customFormat="1" ht="12.75" customHeight="1">
      <c r="A54" s="3"/>
      <c r="B54" s="4"/>
      <c r="C54" s="6"/>
      <c r="D54" s="2"/>
      <c r="E54" s="2"/>
      <c r="F54" s="2"/>
      <c r="G54" s="2"/>
      <c r="H54" s="2"/>
    </row>
    <row r="55" spans="1:8" s="9" customFormat="1" ht="12.75" customHeight="1">
      <c r="A55" s="3"/>
      <c r="B55" s="4"/>
      <c r="C55" s="6"/>
      <c r="D55" s="2"/>
      <c r="E55" s="2"/>
      <c r="F55" s="2"/>
      <c r="G55" s="2"/>
      <c r="H55" s="2"/>
    </row>
    <row r="56" spans="1:8" s="9" customFormat="1" ht="12.75" customHeight="1">
      <c r="A56" s="3"/>
      <c r="B56" s="4"/>
      <c r="C56" s="6"/>
      <c r="D56" s="2"/>
      <c r="E56" s="2"/>
      <c r="F56" s="2"/>
      <c r="G56" s="2"/>
      <c r="H56" s="2"/>
    </row>
    <row r="57" spans="1:8" s="9" customFormat="1" ht="12.75" customHeight="1">
      <c r="A57" s="3"/>
      <c r="B57" s="4"/>
      <c r="C57" s="6"/>
      <c r="D57" s="2"/>
      <c r="E57" s="2"/>
      <c r="F57" s="2"/>
      <c r="G57" s="2"/>
      <c r="H57" s="2"/>
    </row>
  </sheetData>
  <pageMargins left="0.748031" right="0.748031" top="0.98425200000000002" bottom="0.98425200000000002" header="0.51181100000000002" footer="0.51181100000000002"/>
  <pageSetup orientation="portrait" r:id="rId1"/>
  <headerFooter>
    <oddHeader>&amp;LBARTULOVIĆ - PULJIĆ d.o.o.
Splitska 2, 21420 Bol
OIB: 68474663422&amp;RPARTERNO UREĐENJE VUKOVARSKE ULICE U BOLU</oddHeader>
    <oddFooter>&amp;C&amp;"Arial,Bold"&amp;9&amp;K000000REKAPITULACIJA&amp;R&amp;"Helvetica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4</vt:i4>
      </vt:variant>
    </vt:vector>
  </HeadingPairs>
  <TitlesOfParts>
    <vt:vector size="12" baseType="lpstr">
      <vt:lpstr>0_NASLOVNICA</vt:lpstr>
      <vt:lpstr>1_PRIPREMNI RADOVI</vt:lpstr>
      <vt:lpstr>2_ZEMLJANI RADOVI</vt:lpstr>
      <vt:lpstr>3_BETONSKI I AB RADOVI</vt:lpstr>
      <vt:lpstr>4_ZIDARSKI RADOVI</vt:lpstr>
      <vt:lpstr>5_PODOPOLAGAČKI RADOVI</vt:lpstr>
      <vt:lpstr>6_OSTALI RADOVI</vt:lpstr>
      <vt:lpstr>REKAPITULACIJA</vt:lpstr>
      <vt:lpstr>'3_BETONSKI I AB RADOVI'!Podrucje_ispisa</vt:lpstr>
      <vt:lpstr>'5_PODOPOLAGAČKI RADOVI'!Podrucje_ispisa</vt:lpstr>
      <vt:lpstr>'6_OSTALI RADOVI'!Podrucje_ispisa</vt:lpstr>
      <vt:lpstr>REKAPITULACIJA!Podrucje_ispisa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Ena Vladislavic</dc:creator>
  <cp:lastModifiedBy>Svjetlana</cp:lastModifiedBy>
  <cp:lastPrinted>2023-04-25T07:21:04Z</cp:lastPrinted>
  <dcterms:created xsi:type="dcterms:W3CDTF">2023-04-25T09:20:10Z</dcterms:created>
  <dcterms:modified xsi:type="dcterms:W3CDTF">2023-04-25T09:20:10Z</dcterms:modified>
</cp:coreProperties>
</file>