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vjetlana\Desktop\OPĆINA BOL 2015\JAVNA NABAVA\"/>
    </mc:Choice>
  </mc:AlternateContent>
  <bookViews>
    <workbookView xWindow="0" yWindow="0" windowWidth="28800" windowHeight="12135"/>
  </bookViews>
  <sheets>
    <sheet name="Troškovnik" sheetId="1" r:id="rId1"/>
    <sheet name="Sheet1" sheetId="2" r:id="rId2"/>
  </sheets>
  <definedNames>
    <definedName name="_xlnm.Print_Area" localSheetId="0">Troškovnik!$A$1:$F$43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6" i="1" l="1"/>
  <c r="F12" i="1"/>
  <c r="F20" i="1"/>
  <c r="F10" i="1"/>
  <c r="F16" i="1"/>
  <c r="F24" i="1"/>
  <c r="F18" i="1"/>
  <c r="F30" i="1"/>
  <c r="F32" i="1"/>
  <c r="F34" i="1"/>
  <c r="E40" i="1" s="1"/>
  <c r="F36" i="1"/>
  <c r="E41" i="1" l="1"/>
  <c r="E42" i="1" s="1"/>
</calcChain>
</file>

<file path=xl/sharedStrings.xml><?xml version="1.0" encoding="utf-8"?>
<sst xmlns="http://schemas.openxmlformats.org/spreadsheetml/2006/main" count="58" uniqueCount="53">
  <si>
    <t>R.broj</t>
  </si>
  <si>
    <t>Opis</t>
  </si>
  <si>
    <t>Jedinica</t>
  </si>
  <si>
    <t>m2</t>
  </si>
  <si>
    <t>Količina</t>
  </si>
  <si>
    <t xml:space="preserve">                                                                                 </t>
  </si>
  <si>
    <t>IZNOS</t>
  </si>
  <si>
    <t>UKUPNO bez PDV-a:</t>
  </si>
  <si>
    <t>TROŠKOVNIK</t>
  </si>
  <si>
    <t>Mjesto izvođenja/isporuke:</t>
  </si>
  <si>
    <t>Projekt:</t>
  </si>
  <si>
    <t>PDV:</t>
  </si>
  <si>
    <t>UKUPNO sa PDV-om:</t>
  </si>
  <si>
    <t>m3</t>
  </si>
  <si>
    <t>m</t>
  </si>
  <si>
    <t>kpl</t>
  </si>
  <si>
    <t>kom</t>
  </si>
  <si>
    <t>par</t>
  </si>
  <si>
    <t xml:space="preserve">DOBAVA, ISPORUKA I MONTAŽA METALNOG, MOBILNOG, TIPSKOG RUKOMETNOG GOLA
Dimenzije 300x200cm, kvadratna vratnica min 80x80x4mm, podni nosač treba biti izrađen od metalnog profila min 60x30x4 mm, a nosač mreže od okrugle cijevi  Ø 25-30 mm debljine stijenke min 3,2 mm te mreže. 
Rukometni gol je izrađen od jednog komada (vratnice, podni i gornji nosač mreže čine jednu cjelinu) bez spajanja vijcima. Konstrukcija treba biti pocinčana, bojana temeljnim premazom i završnim lakom u dva sloja što je sve uključeno u cijenu stavke.
Stavka uključuje ugradnju 5 tipli po golu s unutarnjim navojem i vijaka za sigurno fiksiranje golova.
Gol se montira na pripremljenu podlogu.
Gol treba zadovoljiti normu EN 749:2008 ili jednakovrijednu. Izvođač je dužan prije ugradnje uvjerenje o kvaliteti dostaviti nadzornom inženjeru i/ili naručitelju. Obračun po kompletno ugrađenom paru golova (par =2 gola). </t>
  </si>
  <si>
    <t>sportsko igralište POLJANA</t>
  </si>
  <si>
    <t>Bol, otok Brač</t>
  </si>
  <si>
    <t>Dobava, isporuka i ugradnja amortizirajućeg sustava sportske podloge:
Nanošenje kontakt premaza za povezivanje na već pripremljenu asfaltnu podlogu. Strojna ugradnja pomoću specijalnog finišera za gumene sportske podloge EPDM granulata povezanog poliuretanskim vezivom u visini 12,5mm (granulacija 1,5 - 3,5 mm) u boji po izboru investitora, CRVENA boja.
Minimalna tehnička svojstva sustava sportske podloge:
- ukupna debljina: min. 12,5mm
- vertikalna deformacija: 0,8 mm
- absorpcija udaraca pri 23°C: min. 38%
- trenje suhe podloge: min. 105
- vlačna čvrstoća (prije starenja): min. 0,56 MPa
- rastezanje pri lomu (prije starenja): min 81%
- SUSTAV TREBA IMATI VAŽEĆI FIBA CERTIFIKAT RAZINE 1 I 2 
- boja po izboru investitora, CRVENA boja
U cijenu je uključen sav potrebni materijal. 
SUSTAV JE VODOPROPUSTAN.
U cijenu treba biti uključena ispuna pukotina na asfaltnoj podlozi igrališta bitumenom prije izvođenja gumene sportske podloge.</t>
  </si>
  <si>
    <t>GRAĐEVINSKO ZANATSKI RADOVI UREĐENJA</t>
  </si>
  <si>
    <t xml:space="preserve">1. </t>
  </si>
  <si>
    <t>RADOVI RUŠENJA I DEMONTAŽE</t>
  </si>
  <si>
    <t>1.1.</t>
  </si>
  <si>
    <t>komplet</t>
  </si>
  <si>
    <t>1.  RADOVI RUŠENJA I DEMONTAŽE UKUPNO:</t>
  </si>
  <si>
    <t>2.</t>
  </si>
  <si>
    <t>ZEMLJANI RADOVI</t>
  </si>
  <si>
    <t>2.1.</t>
  </si>
  <si>
    <r>
      <t>m</t>
    </r>
    <r>
      <rPr>
        <sz val="11"/>
        <color theme="1"/>
        <rFont val="Calibri"/>
        <family val="2"/>
        <charset val="238"/>
      </rPr>
      <t>³</t>
    </r>
  </si>
  <si>
    <t>2. ZEMLJANI RADOVI UKUPNO:</t>
  </si>
  <si>
    <t>3.</t>
  </si>
  <si>
    <t>BETONSKI I ARMIRAČKI RADOVI</t>
  </si>
  <si>
    <t>3.1.</t>
  </si>
  <si>
    <r>
      <rPr>
        <b/>
        <sz val="11"/>
        <color theme="1"/>
        <rFont val="Calibri"/>
        <family val="2"/>
        <charset val="238"/>
        <scheme val="minor"/>
      </rPr>
      <t>Uklanjanje postojeće opreme sportskog terena,</t>
    </r>
    <r>
      <rPr>
        <sz val="11"/>
        <color theme="1"/>
        <rFont val="Calibri"/>
        <family val="2"/>
        <charset val="238"/>
        <scheme val="minor"/>
      </rPr>
      <t xml:space="preserve"> 
rukometnih golova 2 kom, i koševa za košarku 2 kom. 
Rad obuhvaća:
- strojno rezanje košarkaškog koša u razini terena
- uklanjanje rukometnih golova
- odvoz i istovar materijala na mjesto po uputi investitora
</t>
    </r>
  </si>
  <si>
    <r>
      <t>Strojno zasjecanje podnom pilom postojeće betonske podloge za izvedbu temelja koša.
Obračun po m</t>
    </r>
    <r>
      <rPr>
        <sz val="11"/>
        <color theme="1"/>
        <rFont val="Calibri"/>
        <family val="2"/>
        <charset val="238"/>
      </rPr>
      <t>¹ ispilane betonske podloge.</t>
    </r>
  </si>
  <si>
    <r>
      <t>m</t>
    </r>
    <r>
      <rPr>
        <sz val="11"/>
        <color theme="1"/>
        <rFont val="Calibri"/>
        <family val="2"/>
        <charset val="238"/>
      </rPr>
      <t>¹</t>
    </r>
  </si>
  <si>
    <r>
      <t xml:space="preserve">Strojni ŠIROKI iskop za AB TEMELJE - čahuru dim.1,5x1,5x1,2 m u koju ulazi vertikalni stup od koša dim. 15x15 cm. 
</t>
    </r>
    <r>
      <rPr>
        <sz val="11"/>
        <color theme="1"/>
        <rFont val="Calibri"/>
        <family val="2"/>
        <charset val="238"/>
        <scheme val="minor"/>
      </rPr>
      <t>Iskop se vrši u tlu B kategorije. Rad obuhvaća:
- strojni iskop temeljne jame
- utovar iskopanog materijala u teretno vozilo
- odvoz i istovar materijala na odgovarajući deponij
 a u cijeni je utovar u kamion, te odvoz na trajnu deponiju. 
Obračun se vrši po m</t>
    </r>
    <r>
      <rPr>
        <sz val="11"/>
        <color theme="1"/>
        <rFont val="Calibri"/>
        <family val="2"/>
        <charset val="238"/>
      </rPr>
      <t>³ iskopa u sraslom stanju x 4 kom</t>
    </r>
  </si>
  <si>
    <r>
      <t xml:space="preserve">Betoniranje AB TEMELJA košarkaškog koša - Čahure dim. 1,2x1,2x1,0m.
</t>
    </r>
    <r>
      <rPr>
        <sz val="11"/>
        <color theme="1"/>
        <rFont val="Calibri"/>
        <family val="2"/>
        <charset val="238"/>
        <scheme val="minor"/>
      </rPr>
      <t xml:space="preserve">Betoniranje treba izvesti u glatkoj oplati, betonom C 25/30. 
Radovi na izradi betonskog temelja uključuju:
- izradu podložnog sloja betona
- dobavu, postavu i učvršćenje glatke oplate
- betoniranje temelja
- njegu betona nakon ugradnje prema TPBK
- skidanje i uklanjanje oplate
</t>
    </r>
    <r>
      <rPr>
        <b/>
        <sz val="11"/>
        <color theme="1"/>
        <rFont val="Calibri"/>
        <family val="2"/>
        <charset val="238"/>
        <scheme val="minor"/>
      </rPr>
      <t>Izrada u svemu prema uputama proizvođača.</t>
    </r>
    <r>
      <rPr>
        <sz val="11"/>
        <color theme="1"/>
        <rFont val="Calibri"/>
        <family val="2"/>
        <charset val="238"/>
        <scheme val="minor"/>
      </rPr>
      <t xml:space="preserve"> 
U stavku uključena potrebna oplata te dobava, sječenje, savijanje i vezivanje armature te montiranje iste s upotrebom PVC distancera. 
Obračun se vrši po komadu izrađenih AB temelja.
</t>
    </r>
    <r>
      <rPr>
        <b/>
        <sz val="11"/>
        <color theme="1"/>
        <rFont val="Calibri"/>
        <family val="2"/>
        <charset val="238"/>
        <scheme val="minor"/>
      </rPr>
      <t xml:space="preserve">
</t>
    </r>
  </si>
  <si>
    <t>2.2.</t>
  </si>
  <si>
    <t>3.BETONSKI I ARMIRAČKI RADOVI UKUPNO:</t>
  </si>
  <si>
    <t>4.</t>
  </si>
  <si>
    <t>UGRADNJA SPORTSKE PODLOGE</t>
  </si>
  <si>
    <t>4.1.</t>
  </si>
  <si>
    <t>4.2.</t>
  </si>
  <si>
    <t>4.3.</t>
  </si>
  <si>
    <t>4.4.</t>
  </si>
  <si>
    <t xml:space="preserve">                Rekapitulacija:</t>
  </si>
  <si>
    <t>Cijena (kn)</t>
  </si>
  <si>
    <t>Izvođenje sportskih linija za rukomet i košarku na poliuretanskoj sportskoj podlozi kompatibilnom bojom istog proizvođača (kao stavka 1). 
Linije debljine 5cm u boji prema izboru Investitora. Boja linija po izboru investitora. Bijelom bojom izvesti linije košarkaškog terena, a žutom bojom izvesti linije za rukomet/mali nogomet.</t>
  </si>
  <si>
    <t>DOBAVA, ISPORUKA I MONTAŽA TIPSKOG KOŠA ZA KOŠARKU- 
Koš se sastoji od konstrukcije iz  jednocjevne pocinčane cijevi profila  min 15x15cm, prevjesa 225cm iz pocinčanih profila min 15X15 cm (od stupa do prednjeg ruba table), vodootporne table (od melamina) dimenzije od 175 -180x100-105cm debljine min 10 mm s pocinčanim okvirom, zglobnog profesionalnog čeličnog obruča, mrežica te ostale montažne opreme.
Nosivi stup koša i ruka (prevjes) spajaju se na visini 195 cm od poda.
Svi pocinčani dijelovi koša trebaju dodatno biti zaštićeni od UV zračenja.
Montira se na pripremljeni armirano - betonski temelj, u čahuru potrebnih dimenzija (armirano-betonski temelj nije predmet stavke).
U stavku uključena i dobava i ugradnja zaštite za košarkašku konstrukciju, debljine 5 cm u visini konstrukcije za 1 par (2 koša).
Koš treba zadovoljiti normu EN 1270:2008 ili jednakovrijednu. Izvođač je dužan prije ugradnje uvjerenje o kvaliteti dostaviti nadzornom inženjeru i/ili naručitelju. Obračun po paru kompletno ugrađenih koševa (par =2 koša.)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</si>
</sst>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2"/>
      <color theme="1"/>
      <name val="Calibri"/>
      <family val="2"/>
      <charset val="238"/>
      <scheme val="minor"/>
    </font>
    <font>
      <b/>
      <sz val="18"/>
      <color theme="4" tint="-0.499984740745262"/>
      <name val="Calibri"/>
      <family val="2"/>
      <charset val="238"/>
      <scheme val="minor"/>
    </font>
    <font>
      <b/>
      <sz val="11"/>
      <color theme="4" tint="-0.249977111117893"/>
      <name val="Calibri"/>
      <family val="2"/>
      <charset val="238"/>
      <scheme val="minor"/>
    </font>
    <font>
      <sz val="11"/>
      <color theme="1"/>
      <name val="Calibri"/>
      <family val="2"/>
      <charset val="238"/>
    </font>
    <font>
      <sz val="12"/>
      <color theme="1"/>
      <name val="Calibri"/>
      <family val="2"/>
      <charset val="238"/>
      <scheme val="minor"/>
    </font>
    <font>
      <b/>
      <sz val="12"/>
      <color theme="4" tint="-0.249977111117893"/>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theme="4" tint="-0.24994659260841701"/>
      </left>
      <right/>
      <top/>
      <bottom/>
      <diagonal/>
    </border>
    <border>
      <left/>
      <right style="thin">
        <color theme="4" tint="-0.24994659260841701"/>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Font="1" applyAlignment="1">
      <alignment horizontal="center" vertical="center"/>
    </xf>
    <xf numFmtId="0" fontId="1" fillId="0" borderId="0" xfId="0" applyFont="1" applyAlignment="1">
      <alignment vertical="center"/>
    </xf>
    <xf numFmtId="2" fontId="1" fillId="0" borderId="0" xfId="0" applyNumberFormat="1" applyFont="1" applyAlignment="1">
      <alignment horizontal="center" vertical="center"/>
    </xf>
    <xf numFmtId="0" fontId="0" fillId="0" borderId="0" xfId="0" applyFont="1" applyAlignment="1">
      <alignment horizontal="right" vertical="center" wrapText="1"/>
    </xf>
    <xf numFmtId="0" fontId="1" fillId="0" borderId="0" xfId="0" applyFont="1" applyBorder="1" applyAlignment="1">
      <alignment horizontal="center" vertical="center"/>
    </xf>
    <xf numFmtId="164" fontId="1" fillId="0" borderId="0" xfId="0" applyNumberFormat="1" applyFont="1" applyAlignment="1">
      <alignment horizontal="right" vertical="center"/>
    </xf>
    <xf numFmtId="0" fontId="1" fillId="0" borderId="0" xfId="0" applyFont="1" applyAlignment="1">
      <alignment horizontal="right" vertical="center" wrapText="1"/>
    </xf>
    <xf numFmtId="0" fontId="0" fillId="0" borderId="0" xfId="0" applyFont="1"/>
    <xf numFmtId="0" fontId="0" fillId="0" borderId="0" xfId="0" applyFont="1" applyAlignment="1">
      <alignment horizontal="right" vertical="top"/>
    </xf>
    <xf numFmtId="2" fontId="0" fillId="0" borderId="0" xfId="0" applyNumberFormat="1" applyFont="1"/>
    <xf numFmtId="164" fontId="0" fillId="0" borderId="0" xfId="0" applyNumberFormat="1" applyFont="1"/>
    <xf numFmtId="0" fontId="2" fillId="0" borderId="0" xfId="0" applyFont="1" applyAlignment="1">
      <alignment vertical="center"/>
    </xf>
    <xf numFmtId="0" fontId="0" fillId="0" borderId="0" xfId="0" applyFont="1" applyAlignment="1">
      <alignment horizontal="right" vertical="center"/>
    </xf>
    <xf numFmtId="164" fontId="1" fillId="0" borderId="0" xfId="0" applyNumberFormat="1" applyFont="1" applyBorder="1" applyAlignment="1">
      <alignment horizontal="right" vertical="center"/>
    </xf>
    <xf numFmtId="164" fontId="0" fillId="0" borderId="0" xfId="0" applyNumberFormat="1" applyFont="1" applyBorder="1" applyAlignment="1">
      <alignment horizontal="right" vertical="center"/>
    </xf>
    <xf numFmtId="0" fontId="0" fillId="0" borderId="0" xfId="0" applyFont="1" applyBorder="1" applyAlignment="1">
      <alignment horizontal="center" vertical="center"/>
    </xf>
    <xf numFmtId="164"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1" fillId="0" borderId="3" xfId="0" applyFont="1" applyBorder="1" applyAlignment="1">
      <alignment horizontal="center" vertical="center"/>
    </xf>
    <xf numFmtId="0" fontId="0" fillId="0" borderId="3" xfId="0" applyFont="1" applyBorder="1"/>
    <xf numFmtId="164" fontId="1" fillId="0" borderId="5" xfId="0" applyNumberFormat="1" applyFont="1" applyBorder="1" applyAlignment="1">
      <alignment horizontal="righ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left" vertical="center" wrapText="1"/>
    </xf>
    <xf numFmtId="164" fontId="0" fillId="0" borderId="5" xfId="0" applyNumberFormat="1" applyFont="1" applyFill="1" applyBorder="1" applyAlignment="1">
      <alignment horizontal="right" vertical="center"/>
    </xf>
    <xf numFmtId="164" fontId="1" fillId="0" borderId="5" xfId="0" applyNumberFormat="1" applyFont="1" applyFill="1" applyBorder="1" applyAlignment="1">
      <alignment horizontal="right" vertical="center"/>
    </xf>
    <xf numFmtId="2" fontId="0" fillId="0" borderId="0" xfId="0" applyNumberFormat="1" applyFont="1"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164" fontId="0" fillId="0" borderId="0" xfId="0" applyNumberFormat="1" applyFont="1" applyFill="1" applyBorder="1" applyAlignment="1">
      <alignment horizontal="right"/>
    </xf>
    <xf numFmtId="0" fontId="0" fillId="0" borderId="0" xfId="0" applyFont="1" applyBorder="1"/>
    <xf numFmtId="0" fontId="0" fillId="0" borderId="0" xfId="0" applyFont="1" applyFill="1" applyBorder="1" applyAlignment="1">
      <alignment horizontal="left" vertical="top" wrapText="1"/>
    </xf>
    <xf numFmtId="0" fontId="0" fillId="0" borderId="0" xfId="0" applyFont="1" applyBorder="1" applyAlignment="1">
      <alignment vertical="top"/>
    </xf>
    <xf numFmtId="0" fontId="5" fillId="0" borderId="0" xfId="0" applyFont="1" applyAlignment="1">
      <alignment horizontal="right" vertical="center" wrapText="1"/>
    </xf>
    <xf numFmtId="2" fontId="1" fillId="0" borderId="3" xfId="0" applyNumberFormat="1" applyFont="1" applyBorder="1" applyAlignment="1">
      <alignment horizontal="center"/>
    </xf>
    <xf numFmtId="2" fontId="0" fillId="0" borderId="0" xfId="0" applyNumberFormat="1" applyFont="1" applyBorder="1" applyAlignment="1">
      <alignment horizontal="center"/>
    </xf>
    <xf numFmtId="2" fontId="1" fillId="0" borderId="0" xfId="0" applyNumberFormat="1" applyFont="1" applyFill="1" applyBorder="1" applyAlignment="1">
      <alignment horizontal="center"/>
    </xf>
    <xf numFmtId="2" fontId="1" fillId="0" borderId="3" xfId="0" applyNumberFormat="1" applyFont="1" applyFill="1" applyBorder="1" applyAlignment="1">
      <alignment horizontal="center"/>
    </xf>
    <xf numFmtId="2" fontId="0" fillId="0" borderId="3" xfId="0" applyNumberFormat="1" applyFont="1" applyFill="1" applyBorder="1" applyAlignment="1">
      <alignment horizontal="center"/>
    </xf>
    <xf numFmtId="2" fontId="1" fillId="0" borderId="0" xfId="0" applyNumberFormat="1" applyFont="1" applyBorder="1" applyAlignment="1">
      <alignment horizontal="center"/>
    </xf>
    <xf numFmtId="0" fontId="0" fillId="0" borderId="0" xfId="0" applyFont="1" applyBorder="1" applyAlignment="1">
      <alignment horizontal="center"/>
    </xf>
    <xf numFmtId="0" fontId="0" fillId="0" borderId="3" xfId="0" applyFont="1" applyBorder="1" applyAlignment="1"/>
    <xf numFmtId="0" fontId="1" fillId="0" borderId="3" xfId="0" applyFont="1" applyBorder="1" applyAlignment="1"/>
    <xf numFmtId="0" fontId="0" fillId="0" borderId="0" xfId="0" applyFont="1" applyBorder="1" applyAlignment="1"/>
    <xf numFmtId="0" fontId="0" fillId="0" borderId="0" xfId="0" applyFont="1" applyFill="1" applyBorder="1" applyAlignment="1"/>
    <xf numFmtId="0" fontId="1" fillId="0" borderId="0" xfId="0" applyFont="1" applyFill="1" applyBorder="1" applyAlignment="1"/>
    <xf numFmtId="0" fontId="1" fillId="0" borderId="3" xfId="0" applyFont="1" applyFill="1" applyBorder="1" applyAlignment="1"/>
    <xf numFmtId="0" fontId="0" fillId="0" borderId="0" xfId="0" applyFill="1" applyBorder="1" applyAlignment="1"/>
    <xf numFmtId="0" fontId="0" fillId="0" borderId="3" xfId="0" applyFont="1" applyFill="1" applyBorder="1" applyAlignment="1"/>
    <xf numFmtId="0" fontId="1" fillId="0" borderId="0" xfId="0" applyFont="1" applyBorder="1" applyAlignment="1"/>
    <xf numFmtId="0" fontId="1" fillId="0" borderId="0" xfId="0" applyFont="1" applyBorder="1" applyAlignment="1">
      <alignment horizontal="center" vertical="top"/>
    </xf>
    <xf numFmtId="0" fontId="1" fillId="0" borderId="4" xfId="0" applyFont="1" applyBorder="1" applyAlignment="1">
      <alignment horizontal="center" vertical="top"/>
    </xf>
    <xf numFmtId="0" fontId="0" fillId="0" borderId="0" xfId="0" applyFont="1" applyBorder="1" applyAlignment="1">
      <alignment horizontal="center" vertical="top"/>
    </xf>
    <xf numFmtId="0" fontId="1" fillId="0" borderId="0" xfId="0" applyFont="1" applyFill="1" applyBorder="1" applyAlignment="1">
      <alignment horizontal="center" vertical="top"/>
    </xf>
    <xf numFmtId="0" fontId="1" fillId="0" borderId="4" xfId="0" applyFont="1" applyFill="1" applyBorder="1" applyAlignment="1">
      <alignment horizontal="center" vertical="top"/>
    </xf>
    <xf numFmtId="0" fontId="1" fillId="0" borderId="0" xfId="0" applyFont="1" applyAlignment="1">
      <alignment horizontal="center" vertical="top"/>
    </xf>
    <xf numFmtId="0" fontId="0" fillId="0" borderId="0" xfId="0" applyFont="1" applyAlignment="1">
      <alignment horizontal="center" vertical="top"/>
    </xf>
    <xf numFmtId="0" fontId="0" fillId="0" borderId="0" xfId="0" applyBorder="1" applyAlignment="1">
      <alignment horizontal="center" vertical="top"/>
    </xf>
    <xf numFmtId="0" fontId="0" fillId="0" borderId="0" xfId="0" quotePrefix="1" applyFont="1" applyBorder="1" applyAlignment="1">
      <alignment vertical="top" wrapText="1"/>
    </xf>
    <xf numFmtId="0" fontId="0" fillId="0" borderId="0" xfId="0" quotePrefix="1" applyBorder="1" applyAlignment="1">
      <alignment vertical="top" wrapText="1"/>
    </xf>
    <xf numFmtId="164" fontId="0" fillId="0" borderId="0" xfId="0" applyNumberFormat="1" applyFont="1" applyBorder="1" applyAlignment="1">
      <alignment horizontal="right"/>
    </xf>
    <xf numFmtId="0" fontId="2" fillId="0" borderId="0" xfId="0" applyFont="1" applyBorder="1" applyAlignment="1">
      <alignment horizontal="left" vertical="top" wrapText="1"/>
    </xf>
    <xf numFmtId="0" fontId="0" fillId="0" borderId="0" xfId="0" quotePrefix="1" applyFont="1" applyBorder="1" applyAlignment="1">
      <alignment horizontal="left" vertical="top" wrapText="1"/>
    </xf>
    <xf numFmtId="0" fontId="0" fillId="0" borderId="4" xfId="0" applyFont="1" applyFill="1" applyBorder="1" applyAlignment="1">
      <alignment horizontal="center" vertical="top"/>
    </xf>
    <xf numFmtId="164" fontId="0" fillId="0" borderId="0" xfId="0" applyNumberFormat="1" applyFont="1" applyBorder="1" applyAlignment="1">
      <alignment horizontal="right" vertical="center"/>
    </xf>
    <xf numFmtId="0" fontId="0" fillId="0" borderId="3" xfId="0" applyFont="1" applyBorder="1" applyAlignment="1">
      <alignment horizontal="center" vertical="top"/>
    </xf>
    <xf numFmtId="0" fontId="0" fillId="0" borderId="0" xfId="0" applyBorder="1" applyAlignment="1">
      <alignment horizontal="center"/>
    </xf>
    <xf numFmtId="0" fontId="0" fillId="0" borderId="0" xfId="0" applyBorder="1" applyAlignment="1">
      <alignment horizontal="left" vertical="top" wrapText="1"/>
    </xf>
    <xf numFmtId="0" fontId="0" fillId="0" borderId="0" xfId="0" applyFont="1" applyAlignment="1">
      <alignment horizontal="right"/>
    </xf>
    <xf numFmtId="0" fontId="1" fillId="0" borderId="0" xfId="0" applyFont="1" applyBorder="1" applyAlignment="1">
      <alignment horizontal="right" vertical="center" wrapText="1"/>
    </xf>
    <xf numFmtId="164" fontId="1" fillId="0" borderId="3" xfId="0" applyNumberFormat="1" applyFont="1" applyBorder="1" applyAlignment="1">
      <alignment horizontal="right" vertical="center" wrapText="1"/>
    </xf>
    <xf numFmtId="164" fontId="0" fillId="0" borderId="0" xfId="0" applyNumberFormat="1" applyFont="1" applyBorder="1" applyAlignment="1">
      <alignment horizontal="right" vertical="center" wrapText="1"/>
    </xf>
    <xf numFmtId="164" fontId="0" fillId="0" borderId="0" xfId="0" applyNumberFormat="1" applyFont="1" applyFill="1" applyBorder="1" applyAlignment="1">
      <alignment horizontal="right" wrapText="1"/>
    </xf>
    <xf numFmtId="164" fontId="0" fillId="0" borderId="3"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wrapText="1"/>
    </xf>
    <xf numFmtId="0" fontId="0" fillId="0" borderId="3" xfId="0" applyFont="1" applyBorder="1" applyAlignment="1">
      <alignment horizontal="right"/>
    </xf>
    <xf numFmtId="164" fontId="0" fillId="0" borderId="0" xfId="0" applyNumberFormat="1" applyFont="1" applyAlignment="1">
      <alignment horizontal="right"/>
    </xf>
    <xf numFmtId="0" fontId="0" fillId="0" borderId="0" xfId="0" quotePrefix="1" applyBorder="1" applyAlignment="1">
      <alignment horizontal="left" vertical="top" wrapText="1"/>
    </xf>
    <xf numFmtId="0" fontId="4" fillId="2" borderId="0" xfId="0" applyFont="1" applyFill="1" applyBorder="1" applyAlignment="1">
      <alignment horizontal="center" vertical="center"/>
    </xf>
    <xf numFmtId="0" fontId="8" fillId="0" borderId="0" xfId="0" applyFont="1" applyAlignment="1">
      <alignment horizontal="center" vertical="center" wrapTex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7" fillId="0" borderId="0" xfId="0" applyFont="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vertical="center"/>
    </xf>
    <xf numFmtId="164" fontId="3" fillId="0" borderId="3" xfId="0" applyNumberFormat="1" applyFont="1" applyBorder="1" applyAlignment="1">
      <alignment horizontal="right" vertical="center"/>
    </xf>
    <xf numFmtId="164" fontId="3" fillId="0" borderId="5" xfId="0" applyNumberFormat="1" applyFont="1" applyBorder="1" applyAlignment="1">
      <alignment horizontal="right" vertical="center"/>
    </xf>
    <xf numFmtId="164" fontId="0" fillId="0" borderId="0" xfId="0" applyNumberFormat="1" applyFont="1" applyBorder="1" applyAlignment="1">
      <alignment horizontal="right" vertical="center"/>
    </xf>
    <xf numFmtId="164" fontId="0" fillId="0" borderId="2" xfId="0" applyNumberFormat="1" applyFont="1" applyBorder="1" applyAlignment="1">
      <alignment horizontal="right" vertical="center"/>
    </xf>
  </cellXfs>
  <cellStyles count="1">
    <cellStyle name="Normalno" xfId="0" builtinId="0"/>
  </cellStyles>
  <dxfs count="22">
    <dxf>
      <font>
        <b/>
        <i val="0"/>
        <strike val="0"/>
        <condense val="0"/>
        <extend val="0"/>
        <outline val="0"/>
        <shadow val="0"/>
        <u val="none"/>
        <vertAlign val="baseline"/>
        <sz val="11"/>
        <color theme="1"/>
        <name val="Calibri"/>
        <scheme val="minor"/>
      </font>
      <numFmt numFmtId="164" formatCode="#,##0.00\ &quot;kn&quot;"/>
      <alignment horizontal="right" vertical="center" textRotation="0" wrapText="0" indent="0" justifyLastLine="0" shrinkToFit="0" readingOrder="0"/>
    </dxf>
    <dxf>
      <font>
        <strike val="0"/>
        <outline val="0"/>
        <shadow val="0"/>
        <vertAlign val="baseline"/>
        <name val="Calibri"/>
        <scheme val="minor"/>
      </font>
      <numFmt numFmtId="164" formatCode="#,##0.00\ &quot;kn&quot;"/>
      <alignment horizontal="right" textRotation="0" indent="0" justifyLastLine="0" shrinkToFit="0" readingOrder="0"/>
    </dxf>
    <dxf>
      <font>
        <b/>
        <i val="0"/>
        <strike val="0"/>
        <condense val="0"/>
        <extend val="0"/>
        <outline val="0"/>
        <shadow val="0"/>
        <u val="none"/>
        <vertAlign val="baseline"/>
        <sz val="11"/>
        <color theme="1"/>
        <name val="Calibri"/>
        <scheme val="minor"/>
      </font>
      <numFmt numFmtId="2" formatCode="0.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strike val="0"/>
        <outline val="0"/>
        <shadow val="0"/>
        <vertAlign val="baseline"/>
        <name val="Calibri"/>
        <scheme val="minor"/>
      </font>
    </dxf>
    <dxf>
      <font>
        <b/>
        <i val="0"/>
        <strike val="0"/>
        <condense val="0"/>
        <extend val="0"/>
        <outline val="0"/>
        <shadow val="0"/>
        <u val="none"/>
        <vertAlign val="baseline"/>
        <sz val="11"/>
        <color theme="1"/>
        <name val="Calibri"/>
        <scheme val="minor"/>
      </font>
      <alignment horizontal="center" vertical="top" textRotation="0" wrapText="0" indent="0" justifyLastLine="0" shrinkToFit="0" readingOrder="0"/>
    </dxf>
    <dxf>
      <font>
        <strike val="0"/>
        <outline val="0"/>
        <shadow val="0"/>
        <vertAlign val="baseline"/>
        <name val="Calibri"/>
        <scheme val="minor"/>
      </font>
    </dxf>
    <dxf>
      <font>
        <strike val="0"/>
        <outline val="0"/>
        <shadow val="0"/>
        <vertAlign val="baseline"/>
        <name val="Calibri"/>
        <scheme val="minor"/>
      </font>
      <alignment horizontal="center" vertical="center" textRotation="0" wrapText="0" indent="0" justifyLastLine="0" shrinkToFit="0" readingOrder="0"/>
    </dxf>
    <dxf>
      <border>
        <left style="thin">
          <color rgb="FF007D55"/>
        </left>
        <right style="thin">
          <color rgb="FF007D55"/>
        </right>
        <top style="thin">
          <color rgb="FF007D55"/>
        </top>
        <bottom style="thin">
          <color rgb="FF007D55"/>
        </bottom>
        <vertical style="thin">
          <color rgb="FF007D55"/>
        </vertical>
        <horizontal style="thin">
          <color rgb="FF007D55"/>
        </horizontal>
      </border>
    </dxf>
    <dxf>
      <border>
        <left style="thin">
          <color rgb="FF007D55"/>
        </left>
        <right style="thin">
          <color rgb="FF007D55"/>
        </right>
        <top style="thin">
          <color rgb="FF007D55"/>
        </top>
        <bottom style="thin">
          <color rgb="FF007D55"/>
        </bottom>
      </border>
    </dxf>
    <dxf>
      <border>
        <left style="thin">
          <color rgb="FF007D55"/>
        </left>
        <right style="thin">
          <color rgb="FF007D55"/>
        </right>
        <top style="thin">
          <color rgb="FF007D55"/>
        </top>
        <bottom style="thin">
          <color rgb="FF007D55"/>
        </bottom>
        <vertical style="thin">
          <color rgb="FF007D55"/>
        </vertical>
        <horizontal style="thin">
          <color rgb="FF007D55"/>
        </horizontal>
      </border>
    </dxf>
    <dxf>
      <border>
        <left style="thin">
          <color rgb="FF007D55"/>
        </left>
        <right style="thin">
          <color rgb="FF007D55"/>
        </right>
        <top style="thin">
          <color rgb="FF007D55"/>
        </top>
        <bottom style="thin">
          <color rgb="FF007D55"/>
        </bottom>
        <vertical style="thin">
          <color rgb="FF007D55"/>
        </vertical>
        <horizontal style="thin">
          <color rgb="FF007D55"/>
        </horizontal>
      </border>
    </dxf>
    <dxf>
      <border>
        <left style="thin">
          <color rgb="FF007D55"/>
        </left>
        <right style="thin">
          <color rgb="FF007D55"/>
        </right>
        <top style="thin">
          <color rgb="FF007D55"/>
        </top>
        <bottom style="thin">
          <color rgb="FF007D55"/>
        </bottom>
        <vertical style="thin">
          <color rgb="FF007D55"/>
        </vertical>
        <horizontal style="thin">
          <color rgb="FF007D55"/>
        </horizontal>
      </border>
    </dxf>
    <dxf>
      <border>
        <left style="thin">
          <color rgb="FF007D55"/>
        </left>
        <right style="thin">
          <color rgb="FF007D55"/>
        </right>
        <top style="thin">
          <color rgb="FF007D55"/>
        </top>
        <bottom style="thin">
          <color rgb="FF007D55"/>
        </bottom>
        <vertical style="thin">
          <color rgb="FF007D55"/>
        </vertical>
        <horizontal style="thin">
          <color rgb="FF007D55"/>
        </horizontal>
      </border>
    </dxf>
    <dxf>
      <border>
        <left style="thin">
          <color rgb="FF007D55"/>
        </left>
        <right style="thin">
          <color rgb="FF007D55"/>
        </right>
        <top style="thin">
          <color rgb="FF007D55"/>
        </top>
        <bottom style="thin">
          <color rgb="FF007D55"/>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1"/>
      </font>
      <border>
        <bottom style="medium">
          <color rgb="FF007D55"/>
        </bottom>
      </border>
    </dxf>
    <dxf>
      <font>
        <color theme="1"/>
      </font>
      <border>
        <left style="thin">
          <color rgb="FF007D55"/>
        </left>
        <right style="thin">
          <color rgb="FF007D55"/>
        </right>
        <top style="thin">
          <color rgb="FF007D55"/>
        </top>
        <bottom style="thin">
          <color rgb="FF007D55"/>
        </bottom>
        <vertical style="thin">
          <color rgb="FF007D55"/>
        </vertical>
        <horizontal style="thin">
          <color rgb="FF007D55"/>
        </horizontal>
      </border>
    </dxf>
  </dxfs>
  <tableStyles count="9" defaultTableStyle="MojStilTablice" defaultPivotStyle="PivotStyleLight16">
    <tableStyle name="MojStilTablice"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Table Style 1" pivot="0" count="0"/>
    <tableStyle name="Table Style 12" pivot="0" count="1">
      <tableStyleElement type="wholeTable" dxfId="14"/>
    </tableStyle>
    <tableStyle name="Table Style 2" pivot="0" count="1">
      <tableStyleElement type="wholeTable" dxfId="13"/>
    </tableStyle>
    <tableStyle name="Table Style 3" pivot="0" count="1">
      <tableStyleElement type="wholeTable" dxfId="12"/>
    </tableStyle>
    <tableStyle name="Table Style 4" pivot="0" count="1">
      <tableStyleElement type="firstColumnStripe" dxfId="11"/>
    </tableStyle>
    <tableStyle name="Table Style 5" pivot="0" count="1">
      <tableStyleElement type="wholeTable" dxfId="10"/>
    </tableStyle>
    <tableStyle name="Table Style 6" pivot="0" count="1">
      <tableStyleElement type="wholeTable" dxfId="9"/>
    </tableStyle>
    <tableStyle name="Table Style 80" pivot="0" count="1">
      <tableStyleElement type="wholeTable" dxfId="8"/>
    </tableStyle>
  </tableStyles>
  <colors>
    <mruColors>
      <color rgb="FFFF6600"/>
      <color rgb="FF007D55"/>
      <color rgb="FF429C51"/>
      <color rgb="FFD020C8"/>
      <color rgb="FFE2825C"/>
      <color rgb="FF348C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e1" displayName="Table1" ref="A7:F36" totalsRowShown="0" headerRowDxfId="7" dataDxfId="6">
  <autoFilter ref="A7:F36"/>
  <tableColumns count="6">
    <tableColumn id="1" name="R.broj" dataDxfId="5"/>
    <tableColumn id="2" name="Opis" dataDxfId="4"/>
    <tableColumn id="3" name="Jedinica" dataDxfId="3"/>
    <tableColumn id="4" name="Količina" dataDxfId="2"/>
    <tableColumn id="5" name="Cijena (kn)" dataDxfId="1"/>
    <tableColumn id="6" name="IZNOS" dataDxfId="0">
      <calculatedColumnFormula>D8*E8</calculatedColumnFormula>
    </tableColumn>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4"/>
  <sheetViews>
    <sheetView tabSelected="1" view="pageLayout" topLeftCell="A34" zoomScale="120" zoomScaleNormal="100" zoomScaleSheetLayoutView="110" zoomScalePageLayoutView="120" workbookViewId="0">
      <selection activeCell="E34" sqref="E34"/>
    </sheetView>
  </sheetViews>
  <sheetFormatPr defaultColWidth="8.85546875" defaultRowHeight="15" x14ac:dyDescent="0.25"/>
  <cols>
    <col min="1" max="1" width="6" style="60" customWidth="1"/>
    <col min="2" max="2" width="56.28515625" style="8" customWidth="1"/>
    <col min="3" max="3" width="8" style="8" customWidth="1"/>
    <col min="4" max="4" width="10" style="8" customWidth="1"/>
    <col min="5" max="5" width="14.42578125" style="72" customWidth="1"/>
    <col min="6" max="6" width="16.28515625" style="8" customWidth="1"/>
    <col min="7" max="16384" width="8.85546875" style="8"/>
  </cols>
  <sheetData>
    <row r="1" spans="1:13" ht="9" customHeight="1" x14ac:dyDescent="0.25"/>
    <row r="2" spans="1:13" ht="23.45" customHeight="1" x14ac:dyDescent="0.25">
      <c r="A2" s="82" t="s">
        <v>8</v>
      </c>
      <c r="B2" s="82"/>
      <c r="C2" s="82"/>
      <c r="D2" s="82"/>
      <c r="E2" s="82"/>
      <c r="F2" s="82"/>
      <c r="M2" s="12"/>
    </row>
    <row r="3" spans="1:13" ht="15" customHeight="1" x14ac:dyDescent="0.25">
      <c r="B3" s="9"/>
      <c r="C3" s="7"/>
      <c r="D3" s="7"/>
      <c r="E3" s="7"/>
      <c r="F3" s="7"/>
    </row>
    <row r="4" spans="1:13" ht="21" customHeight="1" x14ac:dyDescent="0.25">
      <c r="B4" s="4" t="s">
        <v>9</v>
      </c>
      <c r="C4" s="83" t="s">
        <v>20</v>
      </c>
      <c r="D4" s="83"/>
      <c r="E4" s="83"/>
      <c r="F4" s="83"/>
    </row>
    <row r="5" spans="1:13" ht="21.6" customHeight="1" x14ac:dyDescent="0.25">
      <c r="B5" s="13" t="s">
        <v>10</v>
      </c>
      <c r="C5" s="83" t="s">
        <v>19</v>
      </c>
      <c r="D5" s="83"/>
      <c r="E5" s="83"/>
      <c r="F5" s="83"/>
    </row>
    <row r="6" spans="1:13" ht="21.6" customHeight="1" x14ac:dyDescent="0.25">
      <c r="B6" s="13"/>
      <c r="C6" s="37"/>
      <c r="D6" s="37"/>
      <c r="E6" s="37"/>
      <c r="F6" s="37"/>
    </row>
    <row r="7" spans="1:13" ht="32.450000000000003" customHeight="1" x14ac:dyDescent="0.25">
      <c r="A7" s="54" t="s">
        <v>0</v>
      </c>
      <c r="B7" s="5" t="s">
        <v>1</v>
      </c>
      <c r="C7" s="5" t="s">
        <v>2</v>
      </c>
      <c r="D7" s="5" t="s">
        <v>4</v>
      </c>
      <c r="E7" s="73" t="s">
        <v>50</v>
      </c>
      <c r="F7" s="5" t="s">
        <v>6</v>
      </c>
    </row>
    <row r="8" spans="1:13" s="34" customFormat="1" ht="32.450000000000003" customHeight="1" x14ac:dyDescent="0.25">
      <c r="A8" s="55"/>
      <c r="B8" s="20" t="s">
        <v>22</v>
      </c>
      <c r="C8" s="46"/>
      <c r="D8" s="38"/>
      <c r="E8" s="74"/>
      <c r="F8" s="22"/>
    </row>
    <row r="9" spans="1:13" ht="32.450000000000003" customHeight="1" x14ac:dyDescent="0.25">
      <c r="A9" s="16" t="s">
        <v>23</v>
      </c>
      <c r="B9" s="23" t="s">
        <v>24</v>
      </c>
      <c r="C9" s="47"/>
      <c r="D9" s="39"/>
      <c r="E9" s="75"/>
      <c r="F9" s="15"/>
    </row>
    <row r="10" spans="1:13" ht="103.5" customHeight="1" x14ac:dyDescent="0.25">
      <c r="A10" s="30" t="s">
        <v>25</v>
      </c>
      <c r="B10" s="31" t="s">
        <v>36</v>
      </c>
      <c r="C10" s="48" t="s">
        <v>26</v>
      </c>
      <c r="D10" s="29">
        <v>1</v>
      </c>
      <c r="E10" s="76"/>
      <c r="F10" s="33">
        <f t="shared" ref="F10:F36" si="0">D10*E10</f>
        <v>0</v>
      </c>
    </row>
    <row r="11" spans="1:13" ht="22.5" customHeight="1" x14ac:dyDescent="0.25">
      <c r="A11" s="57"/>
      <c r="B11" s="35"/>
      <c r="C11" s="49"/>
      <c r="D11" s="40"/>
      <c r="E11" s="76"/>
      <c r="F11" s="17"/>
    </row>
    <row r="12" spans="1:13" ht="21.75" customHeight="1" x14ac:dyDescent="0.25">
      <c r="A12" s="58"/>
      <c r="B12" s="26" t="s">
        <v>27</v>
      </c>
      <c r="C12" s="50"/>
      <c r="D12" s="41"/>
      <c r="E12" s="77"/>
      <c r="F12" s="27">
        <f t="shared" si="0"/>
        <v>0</v>
      </c>
    </row>
    <row r="13" spans="1:13" ht="21.75" customHeight="1" x14ac:dyDescent="0.25">
      <c r="A13" s="57"/>
      <c r="B13" s="24"/>
      <c r="C13" s="49"/>
      <c r="D13" s="40"/>
      <c r="E13" s="78"/>
      <c r="F13" s="17"/>
    </row>
    <row r="14" spans="1:13" ht="21.75" customHeight="1" x14ac:dyDescent="0.25">
      <c r="A14" s="25" t="s">
        <v>28</v>
      </c>
      <c r="B14" s="26" t="s">
        <v>29</v>
      </c>
      <c r="C14" s="50"/>
      <c r="D14" s="41"/>
      <c r="E14" s="77"/>
      <c r="F14" s="28"/>
    </row>
    <row r="15" spans="1:13" ht="21.75" customHeight="1" x14ac:dyDescent="0.25">
      <c r="A15" s="57"/>
      <c r="B15" s="24"/>
      <c r="C15" s="49"/>
      <c r="D15" s="40"/>
      <c r="E15" s="78"/>
      <c r="F15" s="17"/>
    </row>
    <row r="16" spans="1:13" ht="123.75" customHeight="1" x14ac:dyDescent="0.25">
      <c r="A16" s="30" t="s">
        <v>30</v>
      </c>
      <c r="B16" s="32" t="s">
        <v>39</v>
      </c>
      <c r="C16" s="48" t="s">
        <v>31</v>
      </c>
      <c r="D16" s="29">
        <v>10.8</v>
      </c>
      <c r="E16" s="76"/>
      <c r="F16" s="33">
        <f t="shared" si="0"/>
        <v>0</v>
      </c>
    </row>
    <row r="17" spans="1:6" ht="16.5" customHeight="1" x14ac:dyDescent="0.25">
      <c r="A17" s="57"/>
      <c r="B17" s="32"/>
      <c r="C17" s="49"/>
      <c r="D17" s="40"/>
      <c r="E17" s="76"/>
      <c r="F17" s="17"/>
    </row>
    <row r="18" spans="1:6" s="36" customFormat="1" ht="48" customHeight="1" x14ac:dyDescent="0.25">
      <c r="A18" s="30" t="s">
        <v>41</v>
      </c>
      <c r="B18" s="31" t="s">
        <v>37</v>
      </c>
      <c r="C18" s="51" t="s">
        <v>38</v>
      </c>
      <c r="D18" s="29">
        <v>24</v>
      </c>
      <c r="E18" s="76"/>
      <c r="F18" s="33">
        <f>D18*E18</f>
        <v>0</v>
      </c>
    </row>
    <row r="19" spans="1:6" ht="21.75" customHeight="1" x14ac:dyDescent="0.25">
      <c r="A19" s="57"/>
      <c r="B19" s="19"/>
      <c r="C19" s="49"/>
      <c r="D19" s="40"/>
      <c r="E19" s="78"/>
      <c r="F19" s="17"/>
    </row>
    <row r="20" spans="1:6" s="21" customFormat="1" ht="21.75" customHeight="1" x14ac:dyDescent="0.25">
      <c r="A20" s="67"/>
      <c r="B20" s="26" t="s">
        <v>32</v>
      </c>
      <c r="C20" s="52"/>
      <c r="D20" s="42"/>
      <c r="E20" s="77"/>
      <c r="F20" s="27">
        <f>D20*E20</f>
        <v>0</v>
      </c>
    </row>
    <row r="21" spans="1:6" s="34" customFormat="1" ht="21.75" customHeight="1" x14ac:dyDescent="0.25">
      <c r="A21" s="57"/>
      <c r="B21" s="24"/>
      <c r="C21" s="49"/>
      <c r="D21" s="40"/>
      <c r="E21" s="78"/>
      <c r="F21" s="17"/>
    </row>
    <row r="22" spans="1:6" s="34" customFormat="1" ht="21.75" customHeight="1" x14ac:dyDescent="0.25">
      <c r="A22" s="18" t="s">
        <v>33</v>
      </c>
      <c r="B22" s="24" t="s">
        <v>34</v>
      </c>
      <c r="C22" s="49"/>
      <c r="D22" s="40"/>
      <c r="E22" s="78"/>
      <c r="F22" s="17"/>
    </row>
    <row r="23" spans="1:6" s="34" customFormat="1" ht="21.75" customHeight="1" x14ac:dyDescent="0.25">
      <c r="A23" s="57"/>
      <c r="B23" s="24"/>
      <c r="C23" s="49"/>
      <c r="D23" s="40"/>
      <c r="E23" s="78"/>
      <c r="F23" s="17"/>
    </row>
    <row r="24" spans="1:6" s="34" customFormat="1" ht="198" customHeight="1" x14ac:dyDescent="0.25">
      <c r="A24" s="30" t="s">
        <v>35</v>
      </c>
      <c r="B24" s="32" t="s">
        <v>40</v>
      </c>
      <c r="C24" s="51" t="s">
        <v>16</v>
      </c>
      <c r="D24" s="29">
        <v>4</v>
      </c>
      <c r="E24" s="76"/>
      <c r="F24" s="33">
        <f t="shared" si="0"/>
        <v>0</v>
      </c>
    </row>
    <row r="25" spans="1:6" s="34" customFormat="1" ht="21" customHeight="1" x14ac:dyDescent="0.25">
      <c r="A25" s="57"/>
      <c r="B25" s="32"/>
      <c r="C25" s="49"/>
      <c r="D25" s="40"/>
      <c r="E25" s="78"/>
      <c r="F25" s="17"/>
    </row>
    <row r="26" spans="1:6" ht="24" customHeight="1" x14ac:dyDescent="0.25">
      <c r="A26" s="69"/>
      <c r="B26" s="26" t="s">
        <v>42</v>
      </c>
      <c r="C26" s="45"/>
      <c r="D26" s="21"/>
      <c r="E26" s="79"/>
      <c r="F26" s="27">
        <f>D26*E26</f>
        <v>0</v>
      </c>
    </row>
    <row r="27" spans="1:6" s="34" customFormat="1" ht="21.75" customHeight="1" x14ac:dyDescent="0.25">
      <c r="A27" s="57"/>
      <c r="B27" s="24"/>
      <c r="C27" s="49"/>
      <c r="D27" s="40"/>
      <c r="E27" s="78"/>
      <c r="F27" s="17"/>
    </row>
    <row r="28" spans="1:6" s="34" customFormat="1" ht="21.75" customHeight="1" x14ac:dyDescent="0.25">
      <c r="A28" s="25" t="s">
        <v>43</v>
      </c>
      <c r="B28" s="26" t="s">
        <v>44</v>
      </c>
      <c r="C28" s="50"/>
      <c r="D28" s="41"/>
      <c r="E28" s="77"/>
      <c r="F28" s="28"/>
    </row>
    <row r="29" spans="1:6" s="34" customFormat="1" ht="21.75" customHeight="1" x14ac:dyDescent="0.25">
      <c r="A29" s="57"/>
      <c r="B29" s="24"/>
      <c r="C29" s="49"/>
      <c r="D29" s="40"/>
      <c r="E29" s="78"/>
      <c r="F29" s="17"/>
    </row>
    <row r="30" spans="1:6" ht="332.25" customHeight="1" x14ac:dyDescent="0.25">
      <c r="A30" s="61" t="s">
        <v>45</v>
      </c>
      <c r="B30" s="63" t="s">
        <v>21</v>
      </c>
      <c r="C30" s="44" t="s">
        <v>3</v>
      </c>
      <c r="D30" s="39">
        <v>1055</v>
      </c>
      <c r="E30" s="64"/>
      <c r="F30" s="64">
        <f t="shared" si="0"/>
        <v>0</v>
      </c>
    </row>
    <row r="31" spans="1:6" ht="21" customHeight="1" x14ac:dyDescent="0.25">
      <c r="A31" s="54"/>
      <c r="B31" s="62"/>
      <c r="C31" s="53"/>
      <c r="D31" s="43"/>
      <c r="E31" s="68"/>
      <c r="F31" s="14"/>
    </row>
    <row r="32" spans="1:6" ht="96" customHeight="1" x14ac:dyDescent="0.25">
      <c r="A32" s="56" t="s">
        <v>46</v>
      </c>
      <c r="B32" s="71" t="s">
        <v>51</v>
      </c>
      <c r="C32" s="70" t="s">
        <v>38</v>
      </c>
      <c r="D32" s="39">
        <v>600</v>
      </c>
      <c r="E32" s="64"/>
      <c r="F32" s="64">
        <f t="shared" si="0"/>
        <v>0</v>
      </c>
    </row>
    <row r="33" spans="1:6" ht="18.75" customHeight="1" x14ac:dyDescent="0.25">
      <c r="A33" s="54"/>
      <c r="B33" s="65"/>
      <c r="C33" s="53"/>
      <c r="D33" s="43"/>
      <c r="E33" s="64"/>
      <c r="F33" s="14"/>
    </row>
    <row r="34" spans="1:6" ht="270.75" customHeight="1" x14ac:dyDescent="0.25">
      <c r="A34" s="56" t="s">
        <v>47</v>
      </c>
      <c r="B34" s="81" t="s">
        <v>52</v>
      </c>
      <c r="C34" s="44" t="s">
        <v>17</v>
      </c>
      <c r="D34" s="39">
        <v>2</v>
      </c>
      <c r="E34" s="64"/>
      <c r="F34" s="64">
        <f t="shared" si="0"/>
        <v>0</v>
      </c>
    </row>
    <row r="35" spans="1:6" ht="21" customHeight="1" x14ac:dyDescent="0.25">
      <c r="A35" s="54"/>
      <c r="B35" s="66"/>
      <c r="C35" s="53"/>
      <c r="D35" s="43"/>
      <c r="E35" s="64"/>
      <c r="F35" s="14"/>
    </row>
    <row r="36" spans="1:6" ht="267" customHeight="1" x14ac:dyDescent="0.25">
      <c r="A36" s="61" t="s">
        <v>48</v>
      </c>
      <c r="B36" s="66" t="s">
        <v>18</v>
      </c>
      <c r="C36" s="44" t="s">
        <v>17</v>
      </c>
      <c r="D36" s="39">
        <v>1</v>
      </c>
      <c r="E36" s="68"/>
      <c r="F36" s="64">
        <f t="shared" si="0"/>
        <v>0</v>
      </c>
    </row>
    <row r="37" spans="1:6" ht="51.75" customHeight="1" x14ac:dyDescent="0.25">
      <c r="A37" s="59"/>
      <c r="B37" s="2"/>
      <c r="C37" s="1"/>
      <c r="D37" s="3" t="s">
        <v>5</v>
      </c>
      <c r="E37" s="6"/>
      <c r="F37" s="6"/>
    </row>
    <row r="38" spans="1:6" ht="24.75" customHeight="1" x14ac:dyDescent="0.25">
      <c r="A38" s="86" t="s">
        <v>49</v>
      </c>
      <c r="B38" s="86"/>
      <c r="C38" s="86"/>
      <c r="D38" s="86"/>
      <c r="E38" s="86"/>
      <c r="F38" s="86"/>
    </row>
    <row r="39" spans="1:6" ht="28.5" customHeight="1" x14ac:dyDescent="0.25">
      <c r="A39" s="59"/>
      <c r="B39" s="2"/>
      <c r="C39" s="1"/>
      <c r="D39" s="3"/>
      <c r="E39" s="6"/>
      <c r="F39" s="6"/>
    </row>
    <row r="40" spans="1:6" ht="34.5" customHeight="1" x14ac:dyDescent="0.25">
      <c r="A40" s="84" t="s">
        <v>7</v>
      </c>
      <c r="B40" s="85"/>
      <c r="C40" s="85"/>
      <c r="D40" s="85"/>
      <c r="E40" s="89">
        <f>SUM(Table1[IZNOS])</f>
        <v>0</v>
      </c>
      <c r="F40" s="90"/>
    </row>
    <row r="41" spans="1:6" ht="33.75" customHeight="1" x14ac:dyDescent="0.25">
      <c r="A41" s="87" t="s">
        <v>11</v>
      </c>
      <c r="B41" s="88"/>
      <c r="C41" s="88"/>
      <c r="D41" s="88"/>
      <c r="E41" s="91">
        <f>E40*0.25</f>
        <v>0</v>
      </c>
      <c r="F41" s="92"/>
    </row>
    <row r="42" spans="1:6" ht="34.5" customHeight="1" x14ac:dyDescent="0.25">
      <c r="A42" s="84" t="s">
        <v>12</v>
      </c>
      <c r="B42" s="85"/>
      <c r="C42" s="85"/>
      <c r="D42" s="85"/>
      <c r="E42" s="89">
        <f>E40+E41</f>
        <v>0</v>
      </c>
      <c r="F42" s="90"/>
    </row>
    <row r="43" spans="1:6" ht="44.25" customHeight="1" x14ac:dyDescent="0.25">
      <c r="C43" s="1"/>
      <c r="D43" s="10"/>
      <c r="E43" s="80"/>
      <c r="F43" s="11"/>
    </row>
    <row r="44" spans="1:6" x14ac:dyDescent="0.25">
      <c r="E44" s="80"/>
    </row>
  </sheetData>
  <mergeCells count="10">
    <mergeCell ref="A41:D41"/>
    <mergeCell ref="A42:D42"/>
    <mergeCell ref="E40:F40"/>
    <mergeCell ref="E41:F41"/>
    <mergeCell ref="E42:F42"/>
    <mergeCell ref="A2:F2"/>
    <mergeCell ref="C4:F4"/>
    <mergeCell ref="C5:F5"/>
    <mergeCell ref="A40:D40"/>
    <mergeCell ref="A38:F38"/>
  </mergeCells>
  <dataValidations disablePrompts="1" count="1">
    <dataValidation type="list" allowBlank="1" showInputMessage="1" showErrorMessage="1" sqref="C39 C37">
      <formula1>#REF!</formula1>
    </dataValidation>
  </dataValidations>
  <pageMargins left="0.98425196850393704" right="0.59055118110236227" top="0.70866141732283472" bottom="0.98425196850393704" header="0.59055118110236227" footer="0.59055118110236227"/>
  <pageSetup paperSize="9" scale="76" fitToHeight="0" orientation="portrait" horizontalDpi="4294967293" r:id="rId1"/>
  <headerFooter>
    <oddFooter xml:space="preserve">&amp;C
</oddFooter>
    <firstHeader>&amp;L&amp;G&amp;R&amp;"-,Bold"&amp;9EDEL SPORT d.o.o.&amp;"-,Regular"
Sjedište: Bolnička cesta 79, 10090 Zagreb
Ured: Bolnička cesta 34L, 10090 Zagreb
OIB: 69733573178
MB: 4204425
ID: HR69733573178
TEL: +385 (1) 34 73 313
IBAN: HR6023600001102482375
EMAIL: info@edel-sport.hr</firstHeader>
  </headerFooter>
  <rowBreaks count="1" manualBreakCount="1">
    <brk id="21" max="5" man="1"/>
  </rowBreaks>
  <legacyDrawingHF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Sheet1!$A$1:$A$6</xm:f>
          </x14:formula1>
          <xm:sqref>C30:C36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5" x14ac:dyDescent="0.25"/>
  <sheetData>
    <row r="1" spans="1:1" x14ac:dyDescent="0.25">
      <c r="A1" t="s">
        <v>15</v>
      </c>
    </row>
    <row r="2" spans="1:1" x14ac:dyDescent="0.25">
      <c r="A2" t="s">
        <v>16</v>
      </c>
    </row>
    <row r="3" spans="1:1" x14ac:dyDescent="0.25">
      <c r="A3" t="s">
        <v>14</v>
      </c>
    </row>
    <row r="4" spans="1:1" x14ac:dyDescent="0.25">
      <c r="A4" t="s">
        <v>3</v>
      </c>
    </row>
    <row r="5" spans="1:1" x14ac:dyDescent="0.25">
      <c r="A5" t="s">
        <v>13</v>
      </c>
    </row>
    <row r="6" spans="1:1" x14ac:dyDescent="0.25">
      <c r="A6"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vt:lpstr>
      <vt:lpstr>Sheet1</vt:lpstr>
      <vt:lpstr>Troškovnik!Podrucje_ispisa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EDEL SPORT</dc:creator>
  <cp:lastModifiedBy>Svjetlana</cp:lastModifiedBy>
  <cp:lastPrinted>2022-08-16T09:39:23Z</cp:lastPrinted>
  <dcterms:created xsi:type="dcterms:W3CDTF">2018-06-21T06:16:27Z</dcterms:created>
  <dcterms:modified xsi:type="dcterms:W3CDTF">2022-08-16T11:24:29Z</dcterms:modified>
</cp:coreProperties>
</file>